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635" windowWidth="18915" windowHeight="10260" activeTab="1"/>
  </bookViews>
  <sheets>
    <sheet name="Relación de OBRAS" sheetId="23" r:id="rId1"/>
    <sheet name="1.-CALLE 5 DE MAYO" sheetId="64" r:id="rId2"/>
    <sheet name="2.- DRENAJE CALLE UNO" sheetId="39" r:id="rId3"/>
    <sheet name="3.- DRENAJE GLEZ. GALLO" sheetId="62" r:id="rId4"/>
    <sheet name="4.- LINEA DE AGUA CALLE 7" sheetId="65" r:id="rId5"/>
    <sheet name="5.- ELECTRIFICACION CALLE 7" sheetId="74" r:id="rId6"/>
    <sheet name="6.- DRENAJE OBISPO RAMON G. (2" sheetId="75" r:id="rId7"/>
    <sheet name="7.- DRENAJE CALLE CUAUHTEMOC" sheetId="68" r:id="rId8"/>
    <sheet name="Hoja1" sheetId="76" r:id="rId9"/>
  </sheets>
  <calcPr calcId="144525"/>
</workbook>
</file>

<file path=xl/calcChain.xml><?xml version="1.0" encoding="utf-8"?>
<calcChain xmlns="http://schemas.openxmlformats.org/spreadsheetml/2006/main">
  <c r="C4" i="23" l="1"/>
  <c r="C10" i="23" l="1"/>
  <c r="C9" i="23" l="1"/>
  <c r="L33" i="75"/>
  <c r="K10" i="75" s="1"/>
  <c r="M18" i="75"/>
  <c r="M28" i="75" s="1"/>
  <c r="L24" i="74"/>
  <c r="K10" i="74" s="1"/>
  <c r="M18" i="74"/>
  <c r="M23" i="74" s="1"/>
  <c r="L10" i="74" l="1"/>
  <c r="D9" i="23"/>
  <c r="O9" i="23" s="1"/>
  <c r="L10" i="75"/>
  <c r="F3" i="75"/>
  <c r="G3" i="75" s="1"/>
  <c r="D10" i="23"/>
  <c r="O10" i="23" s="1"/>
  <c r="F3" i="74"/>
  <c r="G3" i="74" s="1"/>
  <c r="M20" i="75"/>
  <c r="M30" i="75" s="1"/>
  <c r="M32" i="75" s="1"/>
  <c r="N17" i="23" l="1"/>
  <c r="N16" i="23"/>
  <c r="N15" i="23"/>
  <c r="N14" i="23"/>
  <c r="N13" i="23"/>
  <c r="N12" i="23"/>
  <c r="C11" i="23"/>
  <c r="N11" i="23" s="1"/>
  <c r="Q11" i="23" s="1"/>
  <c r="Q4" i="23" l="1"/>
  <c r="L28" i="68" l="1"/>
  <c r="K10" i="68" s="1"/>
  <c r="M18" i="68"/>
  <c r="M22" i="68" s="1"/>
  <c r="N10" i="23"/>
  <c r="Q10" i="23" s="1"/>
  <c r="F3" i="68" l="1"/>
  <c r="G3" i="68" s="1"/>
  <c r="D11" i="23"/>
  <c r="O11" i="23" s="1"/>
  <c r="L10" i="68"/>
  <c r="M20" i="68"/>
  <c r="M27" i="68" s="1"/>
  <c r="N9" i="23"/>
  <c r="Q9" i="23" s="1"/>
  <c r="C8" i="23"/>
  <c r="N8" i="23" s="1"/>
  <c r="Q8" i="23" s="1"/>
  <c r="L29" i="65"/>
  <c r="K10" i="65" s="1"/>
  <c r="D8" i="23" s="1"/>
  <c r="O8" i="23" s="1"/>
  <c r="M18" i="65"/>
  <c r="M28" i="65" s="1"/>
  <c r="L10" i="65" l="1"/>
  <c r="F3" i="65"/>
  <c r="G3" i="65" s="1"/>
  <c r="M26" i="65"/>
  <c r="L39" i="64"/>
  <c r="K10" i="64" s="1"/>
  <c r="C7" i="23"/>
  <c r="N7" i="23" s="1"/>
  <c r="Q7" i="23" s="1"/>
  <c r="L39" i="62"/>
  <c r="D7" i="23" s="1"/>
  <c r="O7" i="23" s="1"/>
  <c r="M18" i="62"/>
  <c r="M26" i="62" s="1"/>
  <c r="M30" i="62" s="1"/>
  <c r="M32" i="62" s="1"/>
  <c r="M34" i="62" s="1"/>
  <c r="M36" i="62" s="1"/>
  <c r="M38" i="62" s="1"/>
  <c r="K10" i="62" l="1"/>
  <c r="L10" i="62" s="1"/>
  <c r="L10" i="64"/>
  <c r="D4" i="23"/>
  <c r="F3" i="64"/>
  <c r="G3" i="64" s="1"/>
  <c r="M28" i="62"/>
  <c r="F3" i="62" l="1"/>
  <c r="G3" i="62" s="1"/>
  <c r="C5" i="23"/>
  <c r="N5" i="23" s="1"/>
  <c r="Q5" i="23" s="1"/>
  <c r="L40" i="39"/>
  <c r="K10" i="39" s="1"/>
  <c r="L10" i="39" l="1"/>
  <c r="D5" i="23"/>
  <c r="O5" i="23" s="1"/>
  <c r="F3" i="39"/>
  <c r="G3" i="39" s="1"/>
</calcChain>
</file>

<file path=xl/sharedStrings.xml><?xml version="1.0" encoding="utf-8"?>
<sst xmlns="http://schemas.openxmlformats.org/spreadsheetml/2006/main" count="486" uniqueCount="192">
  <si>
    <t>PRESUPUESTO</t>
  </si>
  <si>
    <t xml:space="preserve">EJERCIDO </t>
  </si>
  <si>
    <t>POR EJERCER</t>
  </si>
  <si>
    <t>TOTAL</t>
  </si>
  <si>
    <t>Ejercido</t>
  </si>
  <si>
    <t>Por ejercer</t>
  </si>
  <si>
    <t>FECHA</t>
  </si>
  <si>
    <t>C O N C E P T O</t>
  </si>
  <si>
    <t>CANTIDAD</t>
  </si>
  <si>
    <t>PARTIDA</t>
  </si>
  <si>
    <t>FOLIO DE LA ORDEN DE PAGO</t>
  </si>
  <si>
    <t>FOLIO DE LA CTA. PUBLICA.</t>
  </si>
  <si>
    <t>FOLIO DEL SISTEMA</t>
  </si>
  <si>
    <t>EJERCIDO</t>
  </si>
  <si>
    <t>ACUERDO DE AYUNTAMIENTO</t>
  </si>
  <si>
    <t>FIANZAS</t>
  </si>
  <si>
    <t>ESTIMACIONES</t>
  </si>
  <si>
    <t>ACTA DE TERMINACIÓN DE OBRA</t>
  </si>
  <si>
    <t>ACTA DE ENTREGA-RECEPCIÓN</t>
  </si>
  <si>
    <t>RECURSO 502</t>
  </si>
  <si>
    <t>OBSERVACIONES</t>
  </si>
  <si>
    <t>MODALIDAD DE EJECUCION DE LA OBRA</t>
  </si>
  <si>
    <t>ORIGEN DEL RECURSO</t>
  </si>
  <si>
    <t>DESCRIPCION DE LA OBRA</t>
  </si>
  <si>
    <t>PERIODO DE EJECUCION DE LA OBRA</t>
  </si>
  <si>
    <t>MONTO EJECUTADO DURANTE EL EJERCICIO FISCAL</t>
  </si>
  <si>
    <t>AVANCE FISICO DE LA OBA</t>
  </si>
  <si>
    <t>AVANCE FINANCIERO DE LA OBA</t>
  </si>
  <si>
    <t>ESTADO DE SITUACION DE LA OBRA</t>
  </si>
  <si>
    <t>LOCALIDAD</t>
  </si>
  <si>
    <t>NOMBRE DE LA OBRA</t>
  </si>
  <si>
    <t>CONSTRUCCION DE RED DE DRENAJE QUE ESTA SOBRE CARRETERA ENTRE CALLE UNO COL. SAN  JOSE</t>
  </si>
  <si>
    <t>3.- CONSTRUCCION DE DRENAJE EN CALLE GONZALEZ GALLO</t>
  </si>
  <si>
    <t>4.- CONSTRUCCION  DE LINEA DE AGUA EN 2" CALLE 7 COL. SAN JOSE</t>
  </si>
  <si>
    <t>5.- ELECTRIFICACION EN CALLE SIE TE COL. SAN JOSE</t>
  </si>
  <si>
    <t xml:space="preserve"> </t>
  </si>
  <si>
    <t>NUM. FACTURA</t>
  </si>
  <si>
    <t>PROVEDOR</t>
  </si>
  <si>
    <t>NUM,  DE FACTURA</t>
  </si>
  <si>
    <t>NUM . FAC TURA</t>
  </si>
  <si>
    <t>NUM . FACTURA</t>
  </si>
  <si>
    <t>CONSTRUCCION DE RED DE DRENAJE EN CALLE 5 DE MAYO</t>
  </si>
  <si>
    <t>CONSTRUCCION DE RED DE DRENAJE EN  CALLE GONZALEZ GALLO</t>
  </si>
  <si>
    <t>JAMAY</t>
  </si>
  <si>
    <t>INFRA 2016</t>
  </si>
  <si>
    <t>ADMINISTRACION DIRECTA</t>
  </si>
  <si>
    <t>GOBIERNO         MUN ICIPAL</t>
  </si>
  <si>
    <t>NO APLICA</t>
  </si>
  <si>
    <t>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</si>
  <si>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</si>
  <si>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CONSTRUCCION DE LINEA DE AGUA EN 2" CALLE SIETE COL. SAN JOSE</t>
  </si>
  <si>
    <t>PROGRAMA  INFRAESTRUCTURA                           NOMBRE DE LA OBRA:</t>
  </si>
  <si>
    <t>CONSTRUCCION DE DRENAJE EN CALLE OBISPO RAMON GODINEZ Y  GABRIEL COVARRUBIAS</t>
  </si>
  <si>
    <t>15 DE DIC./2015</t>
  </si>
  <si>
    <t>LISTA DE RAYA DEL 30 DE NOV. AL 05 DE DIC./2015</t>
  </si>
  <si>
    <t>TRABAJOS REALIZADOS: EXCAVACIONES, LIM PIEZA Y NIVELACION CON MAMPOSTERIA.</t>
  </si>
  <si>
    <t>05 DE DIC.  2015</t>
  </si>
  <si>
    <t>1.- CONSTRUCCION DE RED DE DRENAJE EN CALLE 5 DE MAYO</t>
  </si>
  <si>
    <t>CONSTRUCCION DE DRENAJE  EN CALLE CUAUHTEMOC</t>
  </si>
  <si>
    <t>6.- CONSTRUCCION  DE DRENAJE DE LAS CALLES OBISPO RAMON GODINEZ Y CALLE GABRIEL COVARRUBIAS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</si>
  <si>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</si>
  <si>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LISTA DE RAYA DEL 07  AL  12  DE DIC./2015</t>
  </si>
  <si>
    <t>EXCAVACIONES, LIMPIEZA,DEMOLICIONES,ENCA,ENCAMADOS Y CONSTRUCCION DE REGISTROS.</t>
  </si>
  <si>
    <t>12/DIC,/2015</t>
  </si>
  <si>
    <t>12 DE DIC.  2015</t>
  </si>
  <si>
    <t>COLOCACION DE TUBERIAS, PREPARACION DE DESCARGAS Y ENCOFRADOS DE MAMPOSTERIA.</t>
  </si>
  <si>
    <t>se construyo   una linea de drenaje en 10" con tuberia serie -25, se encofró el 70% de la linea con un concreto de resistencia 100 kg/cm2, se entroncó  a una linea existente y se construiran los pozos de visita que se requieran.</t>
  </si>
  <si>
    <t>2.-      RECONSTRUCCION DE RED DE DRENAJE  SOBRE LA CARRETERA DE LA CALLE  CINCO A LA CALLE  UNO EN LA COL. SAN JOSE</t>
  </si>
  <si>
    <t>TERMINADA Y OPERANDO</t>
  </si>
  <si>
    <t>PARTIDA PRESUPUESTAL</t>
  </si>
  <si>
    <t>16  DE DIC.  2015</t>
  </si>
  <si>
    <t>HIDRAULICOS TRUJILLO</t>
  </si>
  <si>
    <t>TUBERIAS, CODOS, SILLETAS Y PEGAMENTO</t>
  </si>
  <si>
    <t>114 ML. TUBERIA DE 10" DE PVC ALCANTARILLADO S-25</t>
  </si>
  <si>
    <t>72 ML. TUBERIA DE 10"  PVC S-25 PARA ALCANTARILLADO</t>
  </si>
  <si>
    <t xml:space="preserve">TUBERIAS, CODOS, ABRAZADERAS, ADAPTADOR, TAPON Y MANGUERA </t>
  </si>
  <si>
    <t>156 ML. TUBERIA DE 8" PVC ALCANTARILLADO S-25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</si>
  <si>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</si>
  <si>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</si>
  <si>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 ML. TUBERIA DE 8" PVC, ALCANTARILLADO S-25</t>
  </si>
  <si>
    <t>7.- CONSTRUCCION  DE DRENAJE DE LA CALLE  CUAUHTEMOC</t>
  </si>
  <si>
    <t>CONTRATADA</t>
  </si>
  <si>
    <t>CONSTRUCCION DE ELECTRIFICACION EN  CALLE SIETE COL. SAN JOSE</t>
  </si>
  <si>
    <t>DESARROLLO ELECTRICO Y CONSTRUCCION</t>
  </si>
  <si>
    <t>ESTIMACION 1 ELECTRICA EN MEDIA Y BAJA TENSION DE LA CALLE 7</t>
  </si>
  <si>
    <t>DEL 15 AL 30 DE DIC./2015</t>
  </si>
  <si>
    <t>LISTA DE RAYA DEL 14 AL 19 DE DICIEMBRE DE 2015</t>
  </si>
  <si>
    <t>ACARREOS DE MATERIAL RET IROS DE MALEZA, EXCAVACIONES, PLANTILLA DE C. Y COLOCACION DE TUBERIA.</t>
  </si>
  <si>
    <t>LISTA DE RAYA DEL 14 AL 19 DE DIC./2015, CONST. DE REGISTROS, COLOCACION DE TUBERIAS, EXCAV. ENCAMADOS Y ENCOFRADOS</t>
  </si>
  <si>
    <t>LISTA DE RAYA DEL 14 AL 19 DE DIC. /2015. EXCAVACIONES, CONST. DE POZOS DE VISITA, ENC. Y COLOCACION DE TUBERIAS, ENCOFRADOS.</t>
  </si>
  <si>
    <t xml:space="preserve">   </t>
  </si>
  <si>
    <t xml:space="preserve">  26/12/2015</t>
  </si>
  <si>
    <t>LISTA DE RAYA DEL 21 AL 26 DE DIC. /2015</t>
  </si>
  <si>
    <t>LISTA DE RAYA DEL 21 AL 26 DE DIC. /2015, Colocacion de tuberias, encofrados con mamposteria, const. De registros.</t>
  </si>
  <si>
    <t>LISTA DE RAYA DEL 21 AL 26 DE DIC. /2015, Conexiones a registros existentes, e ncofrados con mamposteria y limpieza gral.</t>
  </si>
  <si>
    <t>LISTA DE RAYA DEL 21  AL  26  DE DIC./2015, reconstruccion de maposteos, encamados, colocacion de tuberia , encofrados, rellenos manuales.</t>
  </si>
  <si>
    <t>LISTA DE RAYA DEL 7 AL 12 DE DIC. /2015</t>
  </si>
  <si>
    <t>LIMPIEZA DE MALEZA, TRAZO, E XCAVACIONES Y DEMOLICIONES</t>
  </si>
  <si>
    <t>LISTA DE RAYA DEL 21 AL 26 DE DIC. /2015. CONSTRUCCION DE TUBERIAS, ENCOFRADOS Y CONST. DE POZOS DE VISITA</t>
  </si>
  <si>
    <t>LISTA DE RAYA DEL 07 AL 12 DE DIC. /2015</t>
  </si>
  <si>
    <t>TRAZOS DESPALMES MANUALES, EXCAVACIONES Y DEMOLICIONES MANUALES.</t>
  </si>
  <si>
    <t xml:space="preserve">LISTA DE RAYA DEL 14  AL 19  DE DIC. /2015, </t>
  </si>
  <si>
    <t>DEMOLICION DE LOZAS DE CONCRETO, EXCAVACIONES EN MATERIAL TIPO II Y III, CONST. DE MAMPOSTERIAS.</t>
  </si>
  <si>
    <t>LISTA DE RAYA DEL 14 AL 19 DE DIC. /2015</t>
  </si>
  <si>
    <t>LISTA DE RAYA DEL  21  AL  26  DE DIC. /2015</t>
  </si>
  <si>
    <t>LISTA DE RAYA DEL L07 AL 12 DE DIC. /2015</t>
  </si>
  <si>
    <t>DEMOLILCION DE LOZAS Y GRADAS, EXCAVACIONES MANUALES SOBRE SUELO TIPO III, PREPARACION DE PLANTILLA ETC.</t>
  </si>
  <si>
    <t>LISTA DE RAYA DEL L 14  AL 1 9  DE DIC. /2015</t>
  </si>
  <si>
    <t>COLOCACION DE TUBERIAS, ENCOFRADOS CON CONCRETO POBRE, RECONSTRUCCION DE GRADAS Y REC. DE DESCARGAS DOMICILIARIAS</t>
  </si>
  <si>
    <t>HIDRAULICOS TRUJILLO S.A. DE C.V.</t>
  </si>
  <si>
    <t>LISTA DE RAYA DEL  28   AL  31  DE DIC. /2015. INTERC ONEXION A POZOS EXISTENTES, RELLENOS Y LIMPIEZA.</t>
  </si>
  <si>
    <t>LISTA DE RAYA DEL 28  AL  31  DE DIC./2015, limpiezas manuales, encofrados, rellenos compactaciones, concluision de registros, conexicones a pozo final ly limpieza.</t>
  </si>
  <si>
    <t xml:space="preserve">              </t>
  </si>
  <si>
    <t>RETENCION DEL 2 AL MILLAR</t>
  </si>
  <si>
    <t xml:space="preserve">  </t>
  </si>
  <si>
    <t>EXPLOSION DE INSUMOS</t>
  </si>
  <si>
    <t>RENTA DE REVOLVEDORA PARA CONCRETO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</si>
  <si>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</si>
  <si>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</si>
  <si>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>Construcción de una linea de agua de 150 mtrs. Con tuberia de 2" rd-26 incluye excavaciones, demoliciones, construcción de atraques de mamposteria, tomas domiciliarias nuevas y reconstrucción de lozas de concreto.</t>
  </si>
  <si>
    <t>construcción de una linea de media tensión para hacer llegar energía por la calle siete de la carretera federal a la calle seis y baja tensión para alimentar la calle siete de la calle seis a la calle ocho de la colonia San José-</t>
  </si>
  <si>
    <t>MUNICIPIO DE JAMAY, JALISCO 2015</t>
  </si>
  <si>
    <t>DEL 30 DE NOV.  AL  31 DE  DIC.2015</t>
  </si>
  <si>
    <t>DEL 07 AL 26 DE DIC./2015</t>
  </si>
  <si>
    <t>DEL 07    AL 19 DE DIC. /2015</t>
  </si>
  <si>
    <t xml:space="preserve">                                                                                                                             </t>
  </si>
  <si>
    <t>DEL 07 AL 26                             DE DIC./2015</t>
  </si>
  <si>
    <t>DEL 07 AL 31 DE DIC./2015</t>
  </si>
  <si>
    <t>DEL 02   AL  31 DE  DICIEMBRE 2015</t>
  </si>
  <si>
    <t>INFRA 2015</t>
  </si>
  <si>
    <t>APROBADO</t>
  </si>
  <si>
    <t>3 TONELADAS DE CEMENTO GRIS</t>
  </si>
  <si>
    <t>MATERIAL DIVERSO: CAL, ARENA DE RIO, GRAVA PIEDRA Y HERRAMIENTA MENOR.</t>
  </si>
  <si>
    <t>CENTRAL FERRETERA DE JAMAY S.A. DE C.V.</t>
  </si>
  <si>
    <t>2 TRAMOS DE TUBO HIDRAULIC O 6" S-25</t>
  </si>
  <si>
    <t>HERRAMIENTA MENOR: MARRO OCTAGONAL 12 L. Y   MANGO REPUESTO D/MADERA P/TALACHE</t>
  </si>
  <si>
    <t>HERRAMIENTA MENOR: TALACHO HACHA 5 L. PALA T 2000 M.LARGO Y PALA TRU GLASS CUADRADA M.   LARGO</t>
  </si>
  <si>
    <t>ANTISIPO DEL 50% EXTENSION DE LINEA</t>
  </si>
  <si>
    <t>LUIS ADRIAN VELASCO GARIBAY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</si>
  <si>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</si>
  <si>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</si>
  <si>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                                                                                                                                           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</si>
  <si>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MATERIAL DIVERSO</t>
  </si>
  <si>
    <t>YUNITZI INGENIERIA S.A. DE C.V.</t>
  </si>
  <si>
    <t>RENTA DE MAQUINARIA</t>
  </si>
  <si>
    <t>YUNITZI INGENIERIA S.A. DE C.V</t>
  </si>
  <si>
    <t>YUNITZI INGENIERIA</t>
  </si>
  <si>
    <t xml:space="preserve">                                      </t>
  </si>
  <si>
    <t xml:space="preserve">                         </t>
  </si>
  <si>
    <t xml:space="preserve">                      </t>
  </si>
  <si>
    <t xml:space="preserve">                                                </t>
  </si>
  <si>
    <t>CARRETILLA</t>
  </si>
  <si>
    <t>TEPETAYE Y TRABAJO DE RETROEXCAVADORA</t>
  </si>
  <si>
    <t>MATERIALES TOÑILLO</t>
  </si>
  <si>
    <t>M ATERIAL DIVERSO</t>
  </si>
  <si>
    <t>JOSEDEJESUSFLORESCARDENAS</t>
  </si>
  <si>
    <t>MATERIALDIVERSO</t>
  </si>
  <si>
    <t>TUBERIA DE 10"</t>
  </si>
  <si>
    <t>JOSE DE JESUS FLORES CARDENAS</t>
  </si>
  <si>
    <t xml:space="preserve">                                                                              </t>
  </si>
  <si>
    <t>FINIQUITO DE ELECTRIFICACION</t>
  </si>
  <si>
    <t>Presupuesto 2015</t>
  </si>
  <si>
    <t>lista de raya  DEL 07 AL 12 DE DIC. /2015</t>
  </si>
  <si>
    <t>EJECUTOR Y SUPERVISOR DE LA  OBRA</t>
  </si>
  <si>
    <t>IMPORTE INICIAL  DE LA OBRA</t>
  </si>
  <si>
    <t>IMPORTE FINAL  DE LA OBRA</t>
  </si>
  <si>
    <t>UBICACIÓN</t>
  </si>
  <si>
    <t>CALLE 5 DE MAYO</t>
  </si>
  <si>
    <t xml:space="preserve">                                                       OBRAS  REALIZADAS     DE      INFRAESTRUCTURA      DE    SEPTIEMBRE      A      DICIEMBRE     DEL     2015.</t>
  </si>
  <si>
    <t>SOBRE LA CARRETERA ENTRE CALLE 5 Y CALLE 1 COL. SAN JOSE</t>
  </si>
  <si>
    <t>CALLE GONZALEZ GALLO</t>
  </si>
  <si>
    <t>CALLE 7 COL. SAN JOSE</t>
  </si>
  <si>
    <t>CALLE OBISPO RAMON GODINEZ Y GABRIEL COVARRUBIAS</t>
  </si>
  <si>
    <t>CALLE CUAUHTEMOC</t>
  </si>
  <si>
    <t>DESARROLLO ELECTRICO Y CONSTRUCCION (FRANACISCO JAVIER MEDINA)</t>
  </si>
  <si>
    <t>60 ML.</t>
  </si>
  <si>
    <t>64 DIRECTOS Y 50 INDIRECTOS</t>
  </si>
  <si>
    <t>120 ML.</t>
  </si>
  <si>
    <t>20 DIRECTOS Y 200 INDIRECTOS</t>
  </si>
  <si>
    <t>74  ML.</t>
  </si>
  <si>
    <t>56 DIRECTOS Y      50 INDIRE CTOS</t>
  </si>
  <si>
    <t>105 ML.</t>
  </si>
  <si>
    <t>SUPERFICIE CONSTRUIDA EN METROS LINEALES</t>
  </si>
  <si>
    <t>BENEFICIARIOS DIRECTOS E INDIRECTOS</t>
  </si>
  <si>
    <t>GOBIERNO MUN ICIPAL (OBRAS PUBLICAS)</t>
  </si>
  <si>
    <t xml:space="preserve">52 DIRECTOS </t>
  </si>
  <si>
    <t>52 DIRECTOS Y 68 INDIRECTOS</t>
  </si>
  <si>
    <t>130 ML.</t>
  </si>
  <si>
    <t>156 ML.</t>
  </si>
  <si>
    <t>42  ML.</t>
  </si>
  <si>
    <t>100 DIRECTOS Y 150 INDIRECTOS</t>
  </si>
  <si>
    <t>48 DIRECTOS Y 140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</si>
</sst>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d\-mmm\-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9"/>
      <name val="Cambria"/>
      <family val="1"/>
      <scheme val="major"/>
    </font>
    <font>
      <i/>
      <sz val="10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i/>
      <sz val="11"/>
      <color theme="8" tint="-0.499984740745262"/>
      <name val="Cambria"/>
      <family val="1"/>
      <scheme val="major"/>
    </font>
    <font>
      <b/>
      <i/>
      <u/>
      <sz val="11"/>
      <color theme="8" tint="-0.499984740745262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6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i/>
      <sz val="18"/>
      <color theme="8" tint="-0.499984740745262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3" fillId="0" borderId="1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3" borderId="0" xfId="2" applyFont="1" applyFill="1" applyAlignment="1">
      <alignment horizontal="center"/>
    </xf>
    <xf numFmtId="0" fontId="4" fillId="0" borderId="10" xfId="0" applyFont="1" applyBorder="1"/>
    <xf numFmtId="44" fontId="3" fillId="4" borderId="0" xfId="1" applyFont="1" applyFill="1"/>
    <xf numFmtId="0" fontId="3" fillId="0" borderId="0" xfId="0" applyFont="1" applyBorder="1" applyAlignment="1"/>
    <xf numFmtId="44" fontId="4" fillId="0" borderId="3" xfId="0" applyNumberFormat="1" applyFont="1" applyBorder="1"/>
    <xf numFmtId="0" fontId="8" fillId="0" borderId="0" xfId="0" applyFont="1" applyAlignment="1">
      <alignment horizontal="center" vertical="center"/>
    </xf>
    <xf numFmtId="0" fontId="0" fillId="0" borderId="0" xfId="0" applyFill="1"/>
    <xf numFmtId="44" fontId="4" fillId="0" borderId="0" xfId="1" applyFont="1"/>
    <xf numFmtId="44" fontId="4" fillId="2" borderId="3" xfId="1" applyFont="1" applyFill="1" applyBorder="1"/>
    <xf numFmtId="44" fontId="4" fillId="0" borderId="0" xfId="1" applyFont="1" applyFill="1" applyBorder="1"/>
    <xf numFmtId="44" fontId="4" fillId="0" borderId="0" xfId="1" applyFont="1" applyAlignment="1">
      <alignment horizontal="center"/>
    </xf>
    <xf numFmtId="49" fontId="0" fillId="0" borderId="0" xfId="0" applyNumberFormat="1"/>
    <xf numFmtId="0" fontId="4" fillId="0" borderId="0" xfId="0" applyFont="1"/>
    <xf numFmtId="0" fontId="3" fillId="0" borderId="0" xfId="0" applyFont="1"/>
    <xf numFmtId="44" fontId="4" fillId="7" borderId="13" xfId="0" applyNumberFormat="1" applyFont="1" applyFill="1" applyBorder="1" applyAlignment="1">
      <alignment horizontal="center" wrapText="1"/>
    </xf>
    <xf numFmtId="44" fontId="4" fillId="7" borderId="14" xfId="1" applyFont="1" applyFill="1" applyBorder="1" applyAlignment="1">
      <alignment horizontal="center"/>
    </xf>
    <xf numFmtId="44" fontId="4" fillId="7" borderId="15" xfId="1" applyFont="1" applyFill="1" applyBorder="1" applyAlignment="1">
      <alignment horizontal="center"/>
    </xf>
    <xf numFmtId="44" fontId="4" fillId="0" borderId="16" xfId="1" applyFont="1" applyFill="1" applyBorder="1" applyAlignment="1">
      <alignment horizontal="center"/>
    </xf>
    <xf numFmtId="44" fontId="3" fillId="0" borderId="0" xfId="0" applyNumberFormat="1" applyFont="1" applyBorder="1"/>
    <xf numFmtId="0" fontId="3" fillId="0" borderId="0" xfId="0" applyFont="1" applyAlignment="1">
      <alignment vertical="center"/>
    </xf>
    <xf numFmtId="44" fontId="3" fillId="0" borderId="0" xfId="1" applyFont="1"/>
    <xf numFmtId="44" fontId="9" fillId="6" borderId="1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3" fillId="7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44" fontId="12" fillId="7" borderId="20" xfId="0" applyNumberFormat="1" applyFont="1" applyFill="1" applyBorder="1" applyAlignment="1">
      <alignment vertical="center" shrinkToFit="1"/>
    </xf>
    <xf numFmtId="0" fontId="16" fillId="8" borderId="17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44" fontId="6" fillId="8" borderId="3" xfId="1" applyFont="1" applyFill="1" applyBorder="1" applyAlignment="1">
      <alignment vertical="center" shrinkToFit="1"/>
    </xf>
    <xf numFmtId="44" fontId="6" fillId="11" borderId="3" xfId="1" applyFont="1" applyFill="1" applyBorder="1" applyAlignment="1">
      <alignment horizontal="center" vertical="center" shrinkToFit="1"/>
    </xf>
    <xf numFmtId="44" fontId="12" fillId="7" borderId="3" xfId="0" applyNumberFormat="1" applyFont="1" applyFill="1" applyBorder="1" applyAlignment="1">
      <alignment vertical="center" shrinkToFit="1"/>
    </xf>
    <xf numFmtId="44" fontId="12" fillId="11" borderId="3" xfId="0" applyNumberFormat="1" applyFont="1" applyFill="1" applyBorder="1" applyAlignment="1">
      <alignment vertical="center" shrinkToFit="1"/>
    </xf>
    <xf numFmtId="44" fontId="4" fillId="0" borderId="3" xfId="1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9" fontId="3" fillId="8" borderId="19" xfId="6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44" fontId="19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3" fillId="6" borderId="3" xfId="1" applyFont="1" applyFill="1" applyBorder="1" applyAlignment="1">
      <alignment horizontal="center" vertical="center"/>
    </xf>
    <xf numFmtId="44" fontId="23" fillId="11" borderId="3" xfId="1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 wrapText="1"/>
    </xf>
    <xf numFmtId="44" fontId="24" fillId="11" borderId="3" xfId="1" applyFont="1" applyFill="1" applyBorder="1" applyAlignment="1">
      <alignment horizontal="center" vertical="center" wrapText="1"/>
    </xf>
    <xf numFmtId="44" fontId="19" fillId="0" borderId="5" xfId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shrinkToFit="1"/>
    </xf>
    <xf numFmtId="165" fontId="19" fillId="0" borderId="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7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44" fontId="19" fillId="0" borderId="6" xfId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 shrinkToFit="1"/>
    </xf>
    <xf numFmtId="165" fontId="19" fillId="0" borderId="3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44" fontId="4" fillId="4" borderId="0" xfId="1" applyFont="1" applyFill="1"/>
    <xf numFmtId="0" fontId="27" fillId="0" borderId="0" xfId="0" applyFont="1"/>
    <xf numFmtId="165" fontId="19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 shrinkToFit="1"/>
    </xf>
    <xf numFmtId="44" fontId="3" fillId="7" borderId="1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9" xfId="0" applyFont="1" applyFill="1" applyBorder="1" applyAlignment="1">
      <alignment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3" fillId="7" borderId="18" xfId="0" applyFont="1" applyFill="1" applyBorder="1" applyAlignment="1">
      <alignment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44" fontId="21" fillId="7" borderId="19" xfId="0" applyNumberFormat="1" applyFont="1" applyFill="1" applyBorder="1" applyAlignment="1">
      <alignment horizontal="center" vertical="center"/>
    </xf>
    <xf numFmtId="44" fontId="21" fillId="7" borderId="17" xfId="0" applyNumberFormat="1" applyFont="1" applyFill="1" applyBorder="1" applyAlignment="1">
      <alignment horizontal="center" vertical="center"/>
    </xf>
    <xf numFmtId="41" fontId="6" fillId="11" borderId="3" xfId="1" applyNumberFormat="1" applyFont="1" applyFill="1" applyBorder="1" applyAlignment="1">
      <alignment horizontal="center" vertical="center" shrinkToFit="1"/>
    </xf>
    <xf numFmtId="0" fontId="15" fillId="0" borderId="26" xfId="5" applyFont="1" applyFill="1" applyBorder="1" applyAlignment="1">
      <alignment horizontal="left" vertical="center" wrapText="1" shrinkToFit="1"/>
    </xf>
    <xf numFmtId="0" fontId="15" fillId="0" borderId="18" xfId="5" applyFont="1" applyFill="1" applyBorder="1" applyAlignment="1">
      <alignment horizontal="left" vertical="center" wrapText="1" shrinkToFit="1"/>
    </xf>
    <xf numFmtId="0" fontId="14" fillId="0" borderId="18" xfId="0" applyFont="1" applyFill="1" applyBorder="1" applyAlignment="1">
      <alignment horizontal="left" vertical="center" wrapText="1"/>
    </xf>
    <xf numFmtId="165" fontId="19" fillId="0" borderId="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6" fillId="11" borderId="3" xfId="1" applyNumberFormat="1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 wrapText="1" shrinkToFit="1"/>
    </xf>
    <xf numFmtId="165" fontId="19" fillId="0" borderId="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44" fontId="19" fillId="12" borderId="5" xfId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shrinkToFit="1"/>
    </xf>
    <xf numFmtId="44" fontId="7" fillId="0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44" fontId="19" fillId="11" borderId="3" xfId="1" applyFont="1" applyFill="1" applyBorder="1" applyAlignment="1">
      <alignment horizontal="center" vertical="center"/>
    </xf>
    <xf numFmtId="44" fontId="19" fillId="11" borderId="10" xfId="1" applyFont="1" applyFill="1" applyBorder="1" applyAlignment="1">
      <alignment horizontal="center" vertical="center"/>
    </xf>
    <xf numFmtId="44" fontId="19" fillId="0" borderId="3" xfId="1" applyFont="1" applyFill="1" applyBorder="1" applyAlignment="1">
      <alignment horizontal="center" vertical="center"/>
    </xf>
    <xf numFmtId="44" fontId="19" fillId="13" borderId="6" xfId="1" applyFont="1" applyFill="1" applyBorder="1" applyAlignment="1">
      <alignment horizontal="center" vertical="center"/>
    </xf>
    <xf numFmtId="44" fontId="19" fillId="13" borderId="3" xfId="1" applyFont="1" applyFill="1" applyBorder="1" applyAlignment="1">
      <alignment horizontal="center" vertical="center"/>
    </xf>
    <xf numFmtId="44" fontId="19" fillId="13" borderId="10" xfId="1" applyFont="1" applyFill="1" applyBorder="1" applyAlignment="1">
      <alignment horizontal="center" vertical="center"/>
    </xf>
    <xf numFmtId="44" fontId="19" fillId="13" borderId="5" xfId="1" applyFont="1" applyFill="1" applyBorder="1" applyAlignment="1">
      <alignment vertical="center"/>
    </xf>
    <xf numFmtId="44" fontId="19" fillId="10" borderId="5" xfId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44" fontId="19" fillId="13" borderId="6" xfId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9" borderId="0" xfId="0" applyFont="1" applyFill="1" applyAlignment="1">
      <alignment horizontal="center" vertical="center"/>
    </xf>
    <xf numFmtId="44" fontId="9" fillId="5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center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4" fillId="0" borderId="5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4" fontId="19" fillId="12" borderId="3" xfId="1" applyFont="1" applyFill="1" applyBorder="1" applyAlignment="1">
      <alignment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6" xfId="0" applyFont="1" applyFill="1" applyBorder="1" applyAlignment="1">
      <alignment horizontal="left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44" fontId="19" fillId="0" borderId="5" xfId="1" applyFont="1" applyFill="1" applyBorder="1" applyAlignment="1">
      <alignment horizontal="center" vertical="center"/>
    </xf>
    <xf numFmtId="44" fontId="19" fillId="0" borderId="6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1" fillId="0" borderId="7" xfId="0" applyFont="1" applyFill="1" applyBorder="1" applyAlignment="1">
      <alignment horizontal="center" wrapText="1" shrinkToFit="1"/>
    </xf>
    <xf numFmtId="0" fontId="11" fillId="0" borderId="8" xfId="0" applyFont="1" applyFill="1" applyBorder="1" applyAlignment="1">
      <alignment horizontal="center" wrapText="1" shrinkToFit="1"/>
    </xf>
    <xf numFmtId="0" fontId="11" fillId="0" borderId="9" xfId="0" applyFont="1" applyFill="1" applyBorder="1" applyAlignment="1">
      <alignment horizontal="center" wrapText="1" shrinkToFit="1"/>
    </xf>
    <xf numFmtId="44" fontId="19" fillId="12" borderId="5" xfId="1" applyFont="1" applyFill="1" applyBorder="1" applyAlignment="1">
      <alignment horizontal="center" vertical="center"/>
    </xf>
    <xf numFmtId="44" fontId="19" fillId="12" borderId="6" xfId="1" applyFont="1" applyFill="1" applyBorder="1" applyAlignment="1">
      <alignment horizontal="center" vertical="center"/>
    </xf>
    <xf numFmtId="44" fontId="7" fillId="0" borderId="5" xfId="1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wrapText="1" shrinkToFit="1"/>
    </xf>
    <xf numFmtId="0" fontId="11" fillId="0" borderId="22" xfId="0" applyFont="1" applyFill="1" applyBorder="1" applyAlignment="1">
      <alignment horizontal="center" wrapText="1" shrinkToFit="1"/>
    </xf>
    <xf numFmtId="0" fontId="11" fillId="0" borderId="23" xfId="0" applyFont="1" applyFill="1" applyBorder="1" applyAlignment="1">
      <alignment horizontal="center" wrapText="1" shrinkToFit="1"/>
    </xf>
    <xf numFmtId="0" fontId="11" fillId="0" borderId="24" xfId="0" applyFont="1" applyFill="1" applyBorder="1" applyAlignment="1">
      <alignment horizontal="center" wrapText="1" shrinkToFit="1"/>
    </xf>
    <xf numFmtId="0" fontId="11" fillId="0" borderId="4" xfId="0" applyFont="1" applyFill="1" applyBorder="1" applyAlignment="1">
      <alignment horizontal="center" wrapText="1" shrinkToFit="1"/>
    </xf>
    <xf numFmtId="0" fontId="11" fillId="0" borderId="25" xfId="0" applyFont="1" applyFill="1" applyBorder="1" applyAlignment="1">
      <alignment horizontal="center" wrapText="1" shrinkToFit="1"/>
    </xf>
    <xf numFmtId="165" fontId="7" fillId="0" borderId="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27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28" xfId="0" applyFont="1" applyFill="1" applyBorder="1" applyAlignment="1">
      <alignment horizontal="center" vertical="center" wrapText="1" shrinkToFit="1"/>
    </xf>
    <xf numFmtId="44" fontId="19" fillId="13" borderId="5" xfId="1" applyFont="1" applyFill="1" applyBorder="1" applyAlignment="1">
      <alignment horizontal="center" vertical="center"/>
    </xf>
    <xf numFmtId="44" fontId="19" fillId="13" borderId="6" xfId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 shrinkToFit="1"/>
    </xf>
    <xf numFmtId="0" fontId="19" fillId="0" borderId="24" xfId="0" applyFont="1" applyFill="1" applyBorder="1" applyAlignment="1">
      <alignment horizontal="left" vertical="center" wrapText="1" shrinkToFit="1"/>
    </xf>
    <xf numFmtId="0" fontId="19" fillId="0" borderId="7" xfId="0" applyFont="1" applyFill="1" applyBorder="1" applyAlignment="1">
      <alignment horizontal="center" wrapText="1" shrinkToFit="1"/>
    </xf>
    <xf numFmtId="0" fontId="19" fillId="0" borderId="8" xfId="0" applyFont="1" applyFill="1" applyBorder="1" applyAlignment="1">
      <alignment horizontal="center" wrapText="1" shrinkToFit="1"/>
    </xf>
    <xf numFmtId="0" fontId="19" fillId="0" borderId="9" xfId="0" applyFont="1" applyFill="1" applyBorder="1" applyAlignment="1">
      <alignment horizontal="center" wrapText="1" shrinkToFit="1"/>
    </xf>
    <xf numFmtId="44" fontId="19" fillId="13" borderId="23" xfId="1" applyFont="1" applyFill="1" applyBorder="1" applyAlignment="1">
      <alignment horizontal="center" vertical="center"/>
    </xf>
    <xf numFmtId="44" fontId="19" fillId="13" borderId="25" xfId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shrinkToFit="1"/>
    </xf>
    <xf numFmtId="44" fontId="7" fillId="13" borderId="5" xfId="1" applyFont="1" applyFill="1" applyBorder="1" applyAlignment="1">
      <alignment horizontal="center" vertical="center"/>
    </xf>
    <xf numFmtId="44" fontId="7" fillId="13" borderId="6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center" wrapText="1" shrinkToFit="1"/>
    </xf>
    <xf numFmtId="0" fontId="7" fillId="0" borderId="8" xfId="0" applyFont="1" applyFill="1" applyBorder="1" applyAlignment="1">
      <alignment horizontal="center" wrapText="1" shrinkToFit="1"/>
    </xf>
    <xf numFmtId="0" fontId="7" fillId="0" borderId="9" xfId="0" applyFont="1" applyFill="1" applyBorder="1" applyAlignment="1">
      <alignment horizontal="center" wrapText="1" shrinkToFit="1"/>
    </xf>
    <xf numFmtId="0" fontId="11" fillId="0" borderId="5" xfId="0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left" vertical="center" wrapText="1" shrinkToFit="1"/>
    </xf>
    <xf numFmtId="44" fontId="11" fillId="13" borderId="5" xfId="1" applyFont="1" applyFill="1" applyBorder="1" applyAlignment="1">
      <alignment horizontal="center" vertical="center"/>
    </xf>
    <xf numFmtId="44" fontId="11" fillId="13" borderId="6" xfId="1" applyFont="1" applyFill="1" applyBorder="1" applyAlignment="1">
      <alignment horizontal="center" vertical="center"/>
    </xf>
    <xf numFmtId="44" fontId="7" fillId="13" borderId="3" xfId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shrinkToFit="1"/>
    </xf>
    <xf numFmtId="44" fontId="19" fillId="13" borderId="3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44" fontId="19" fillId="11" borderId="5" xfId="1" applyFont="1" applyFill="1" applyBorder="1" applyAlignment="1">
      <alignment horizontal="center" vertical="center"/>
    </xf>
    <xf numFmtId="44" fontId="19" fillId="11" borderId="6" xfId="1" applyFont="1" applyFill="1" applyBorder="1" applyAlignment="1">
      <alignment horizontal="center" vertical="center"/>
    </xf>
    <xf numFmtId="44" fontId="19" fillId="11" borderId="3" xfId="1" applyFont="1" applyFill="1" applyBorder="1" applyAlignment="1">
      <alignment vertical="center"/>
    </xf>
    <xf numFmtId="0" fontId="16" fillId="8" borderId="26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/>
    </xf>
    <xf numFmtId="0" fontId="16" fillId="14" borderId="30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vertical="center" wrapText="1"/>
    </xf>
    <xf numFmtId="0" fontId="26" fillId="14" borderId="29" xfId="0" applyFont="1" applyFill="1" applyBorder="1" applyAlignment="1">
      <alignment vertical="center" wrapText="1"/>
    </xf>
    <xf numFmtId="44" fontId="6" fillId="7" borderId="3" xfId="1" applyFont="1" applyFill="1" applyBorder="1" applyAlignment="1">
      <alignment vertical="center" shrinkToFit="1"/>
    </xf>
    <xf numFmtId="0" fontId="22" fillId="10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shrinkToFit="1"/>
    </xf>
    <xf numFmtId="44" fontId="12" fillId="7" borderId="3" xfId="0" applyNumberFormat="1" applyFont="1" applyFill="1" applyBorder="1" applyAlignment="1">
      <alignment horizontal="center" vertical="center" wrapText="1" shrinkToFit="1"/>
    </xf>
    <xf numFmtId="44" fontId="12" fillId="7" borderId="3" xfId="0" applyNumberFormat="1" applyFont="1" applyFill="1" applyBorder="1" applyAlignment="1">
      <alignment horizontal="center" vertical="center" shrinkToFit="1"/>
    </xf>
    <xf numFmtId="44" fontId="20" fillId="13" borderId="5" xfId="1" applyFont="1" applyFill="1" applyBorder="1" applyAlignment="1">
      <alignment horizontal="center" vertical="center"/>
    </xf>
    <xf numFmtId="44" fontId="20" fillId="13" borderId="6" xfId="1" applyFont="1" applyFill="1" applyBorder="1" applyAlignment="1">
      <alignment horizontal="center" vertical="center"/>
    </xf>
    <xf numFmtId="44" fontId="19" fillId="13" borderId="10" xfId="1" applyFont="1" applyFill="1" applyBorder="1" applyAlignment="1">
      <alignment horizontal="center" vertical="center"/>
    </xf>
  </cellXfs>
  <cellStyles count="7">
    <cellStyle name="Euro" xfId="3"/>
    <cellStyle name="Hipervínculo" xfId="5" builtinId="8"/>
    <cellStyle name="Moneda" xfId="1" builtinId="4"/>
    <cellStyle name="Moneda 2" xfId="4"/>
    <cellStyle name="Normal" xfId="0" builtinId="0"/>
    <cellStyle name="Normal 2" xfId="2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B17"/>
  <sheetViews>
    <sheetView showGridLines="0" topLeftCell="A5" workbookViewId="0">
      <pane xSplit="18720" topLeftCell="R1"/>
      <selection activeCell="B22" sqref="B22"/>
      <selection pane="topRight" activeCell="U13" sqref="S13:U15"/>
    </sheetView>
  </sheetViews>
  <sheetFormatPr baseColWidth="10" defaultRowHeight="14.25" x14ac:dyDescent="0.25"/>
  <cols>
    <col min="1" max="1" width="1.5703125" style="29" customWidth="1"/>
    <col min="2" max="2" width="48.85546875" style="34" customWidth="1"/>
    <col min="3" max="3" width="17.42578125" style="30" bestFit="1" customWidth="1"/>
    <col min="4" max="4" width="15.140625" style="30" customWidth="1"/>
    <col min="5" max="5" width="29.28515625" style="30" customWidth="1"/>
    <col min="6" max="6" width="13.7109375" style="30" customWidth="1"/>
    <col min="7" max="7" width="15" style="30" customWidth="1"/>
    <col min="8" max="8" width="14.140625" style="29" customWidth="1"/>
    <col min="9" max="9" width="13.85546875" style="29" customWidth="1"/>
    <col min="10" max="10" width="53.42578125" style="29" customWidth="1"/>
    <col min="11" max="11" width="22.42578125" style="29" customWidth="1"/>
    <col min="12" max="12" width="15.140625" style="29" customWidth="1"/>
    <col min="13" max="13" width="15" style="29" customWidth="1"/>
    <col min="14" max="15" width="14.85546875" style="29" customWidth="1"/>
    <col min="16" max="17" width="15" style="29" customWidth="1"/>
    <col min="18" max="18" width="11.42578125" style="29"/>
    <col min="19" max="19" width="11.85546875" style="29" customWidth="1"/>
    <col min="20" max="20" width="13.7109375" style="29" customWidth="1"/>
    <col min="21" max="21" width="12.42578125" style="29" customWidth="1"/>
    <col min="22" max="22" width="9.28515625" style="29" customWidth="1"/>
    <col min="23" max="25" width="11.42578125" style="29"/>
    <col min="26" max="26" width="0.85546875" style="29" hidden="1" customWidth="1"/>
    <col min="27" max="27" width="11.42578125" style="29" hidden="1" customWidth="1"/>
    <col min="28" max="28" width="0.42578125" style="29" hidden="1" customWidth="1"/>
    <col min="29" max="16384" width="11.42578125" style="29"/>
  </cols>
  <sheetData>
    <row r="1" spans="1:28" x14ac:dyDescent="0.25">
      <c r="B1" s="166" t="s">
        <v>168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8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28" s="81" customFormat="1" ht="67.5" customHeight="1" x14ac:dyDescent="0.25">
      <c r="B3" s="290" t="s">
        <v>30</v>
      </c>
      <c r="C3" s="82" t="s">
        <v>0</v>
      </c>
      <c r="D3" s="82" t="s">
        <v>13</v>
      </c>
      <c r="E3" s="82" t="s">
        <v>166</v>
      </c>
      <c r="F3" s="83" t="s">
        <v>29</v>
      </c>
      <c r="G3" s="85" t="s">
        <v>69</v>
      </c>
      <c r="H3" s="84" t="s">
        <v>22</v>
      </c>
      <c r="I3" s="84" t="s">
        <v>21</v>
      </c>
      <c r="J3" s="84" t="s">
        <v>23</v>
      </c>
      <c r="K3" s="84" t="s">
        <v>163</v>
      </c>
      <c r="L3" s="84" t="s">
        <v>182</v>
      </c>
      <c r="M3" s="84" t="s">
        <v>183</v>
      </c>
      <c r="N3" s="84" t="s">
        <v>164</v>
      </c>
      <c r="O3" s="84" t="s">
        <v>165</v>
      </c>
      <c r="P3" s="84" t="s">
        <v>24</v>
      </c>
      <c r="Q3" s="84" t="s">
        <v>25</v>
      </c>
      <c r="R3" s="84" t="s">
        <v>26</v>
      </c>
      <c r="S3" s="84" t="s">
        <v>27</v>
      </c>
      <c r="T3" s="84" t="s">
        <v>28</v>
      </c>
      <c r="U3" s="84" t="s">
        <v>14</v>
      </c>
      <c r="V3" s="84" t="s">
        <v>0</v>
      </c>
      <c r="W3" s="84" t="s">
        <v>115</v>
      </c>
      <c r="X3" s="84" t="s">
        <v>15</v>
      </c>
      <c r="Y3" s="84" t="s">
        <v>16</v>
      </c>
      <c r="Z3" s="84" t="s">
        <v>17</v>
      </c>
      <c r="AA3" s="84" t="s">
        <v>18</v>
      </c>
      <c r="AB3" s="84" t="s">
        <v>20</v>
      </c>
    </row>
    <row r="4" spans="1:28" s="24" customFormat="1" ht="66" customHeight="1" x14ac:dyDescent="0.25">
      <c r="B4" s="130" t="s">
        <v>57</v>
      </c>
      <c r="C4" s="66">
        <f>'1.-CALLE 5 DE MAYO'!J10</f>
        <v>50442.01</v>
      </c>
      <c r="D4" s="66">
        <f>'1.-CALLE 5 DE MAYO'!K10</f>
        <v>50448.219999999994</v>
      </c>
      <c r="E4" s="291" t="s">
        <v>167</v>
      </c>
      <c r="F4" s="67" t="s">
        <v>43</v>
      </c>
      <c r="G4" s="136">
        <v>613</v>
      </c>
      <c r="H4" s="64" t="s">
        <v>129</v>
      </c>
      <c r="I4" s="61" t="s">
        <v>45</v>
      </c>
      <c r="J4" s="71" t="s">
        <v>66</v>
      </c>
      <c r="K4" s="62" t="s">
        <v>184</v>
      </c>
      <c r="L4" s="62" t="s">
        <v>175</v>
      </c>
      <c r="M4" s="283" t="s">
        <v>176</v>
      </c>
      <c r="N4" s="289">
        <v>50422.01</v>
      </c>
      <c r="O4" s="289">
        <v>50422.01</v>
      </c>
      <c r="P4" s="286" t="s">
        <v>128</v>
      </c>
      <c r="Q4" s="127">
        <f>N4</f>
        <v>50422.01</v>
      </c>
      <c r="R4" s="72">
        <v>1</v>
      </c>
      <c r="S4" s="72">
        <v>1</v>
      </c>
      <c r="T4" s="62" t="s">
        <v>68</v>
      </c>
      <c r="U4" s="60" t="s">
        <v>130</v>
      </c>
      <c r="V4" s="60" t="s">
        <v>48</v>
      </c>
      <c r="W4" s="60" t="s">
        <v>48</v>
      </c>
      <c r="X4" s="38" t="s">
        <v>47</v>
      </c>
      <c r="Y4" s="38" t="s">
        <v>47</v>
      </c>
      <c r="Z4" s="63"/>
      <c r="AA4" s="63"/>
      <c r="AB4" s="63"/>
    </row>
    <row r="5" spans="1:28" s="24" customFormat="1" ht="66.75" customHeight="1" x14ac:dyDescent="0.25">
      <c r="B5" s="131" t="s">
        <v>67</v>
      </c>
      <c r="C5" s="68">
        <f>'2.- DRENAJE CALLE UNO'!J10</f>
        <v>108591.02</v>
      </c>
      <c r="D5" s="68">
        <f>'2.- DRENAJE CALLE UNO'!K10</f>
        <v>108595.84</v>
      </c>
      <c r="E5" s="292" t="s">
        <v>169</v>
      </c>
      <c r="F5" s="67" t="s">
        <v>43</v>
      </c>
      <c r="G5" s="129">
        <v>613</v>
      </c>
      <c r="H5" s="64" t="s">
        <v>129</v>
      </c>
      <c r="I5" s="37" t="s">
        <v>45</v>
      </c>
      <c r="J5" s="71" t="s">
        <v>66</v>
      </c>
      <c r="K5" s="62" t="s">
        <v>184</v>
      </c>
      <c r="L5" s="62" t="s">
        <v>177</v>
      </c>
      <c r="M5" s="284" t="s">
        <v>178</v>
      </c>
      <c r="N5" s="68">
        <f>C5</f>
        <v>108591.02</v>
      </c>
      <c r="O5" s="68">
        <f>D5</f>
        <v>108595.84</v>
      </c>
      <c r="P5" s="286" t="s">
        <v>128</v>
      </c>
      <c r="Q5" s="128">
        <f>N5</f>
        <v>108591.02</v>
      </c>
      <c r="R5" s="72">
        <v>1</v>
      </c>
      <c r="S5" s="72">
        <v>1</v>
      </c>
      <c r="T5" s="62" t="s">
        <v>68</v>
      </c>
      <c r="U5" s="60" t="s">
        <v>130</v>
      </c>
      <c r="V5" s="33" t="s">
        <v>48</v>
      </c>
      <c r="W5" s="60" t="s">
        <v>48</v>
      </c>
      <c r="X5" s="38" t="s">
        <v>47</v>
      </c>
      <c r="Y5" s="38" t="s">
        <v>47</v>
      </c>
      <c r="Z5" s="31"/>
      <c r="AA5" s="31"/>
      <c r="AB5" s="32"/>
    </row>
    <row r="6" spans="1:28" ht="0.75" hidden="1" customHeight="1" x14ac:dyDescent="0.25">
      <c r="B6" s="132"/>
      <c r="C6" s="70"/>
      <c r="D6" s="70"/>
      <c r="E6" s="70"/>
      <c r="F6" s="67" t="s">
        <v>43</v>
      </c>
      <c r="G6" s="129">
        <v>613</v>
      </c>
      <c r="H6" s="64" t="s">
        <v>129</v>
      </c>
      <c r="I6" s="37" t="s">
        <v>45</v>
      </c>
      <c r="K6" s="62" t="s">
        <v>184</v>
      </c>
      <c r="L6" s="62"/>
      <c r="M6" s="285"/>
      <c r="N6" s="70"/>
      <c r="O6" s="70"/>
      <c r="P6" s="286" t="s">
        <v>122</v>
      </c>
      <c r="T6" s="62" t="s">
        <v>68</v>
      </c>
      <c r="U6" s="60" t="s">
        <v>130</v>
      </c>
      <c r="V6" s="33" t="s">
        <v>48</v>
      </c>
      <c r="W6" s="60" t="s">
        <v>48</v>
      </c>
      <c r="X6" s="38" t="s">
        <v>47</v>
      </c>
      <c r="Y6" s="38" t="s">
        <v>47</v>
      </c>
    </row>
    <row r="7" spans="1:28" s="24" customFormat="1" ht="57" x14ac:dyDescent="0.25">
      <c r="B7" s="131" t="s">
        <v>32</v>
      </c>
      <c r="C7" s="68">
        <f>'3.- DRENAJE GLEZ. GALLO'!J10</f>
        <v>64793.98</v>
      </c>
      <c r="D7" s="68">
        <f>'3.- DRENAJE GLEZ. GALLO'!L39</f>
        <v>64794.31</v>
      </c>
      <c r="E7" s="293" t="s">
        <v>170</v>
      </c>
      <c r="F7" s="67" t="s">
        <v>43</v>
      </c>
      <c r="G7" s="129">
        <v>613</v>
      </c>
      <c r="H7" s="64" t="s">
        <v>129</v>
      </c>
      <c r="I7" s="37" t="s">
        <v>45</v>
      </c>
      <c r="J7" s="71" t="s">
        <v>66</v>
      </c>
      <c r="K7" s="62" t="s">
        <v>184</v>
      </c>
      <c r="L7" s="62" t="s">
        <v>179</v>
      </c>
      <c r="M7" s="284" t="s">
        <v>180</v>
      </c>
      <c r="N7" s="68">
        <f t="shared" ref="N7:O17" si="0">C7</f>
        <v>64793.98</v>
      </c>
      <c r="O7" s="68">
        <f t="shared" si="0"/>
        <v>64794.31</v>
      </c>
      <c r="P7" s="286" t="s">
        <v>127</v>
      </c>
      <c r="Q7" s="116">
        <f>N7</f>
        <v>64793.98</v>
      </c>
      <c r="R7" s="72">
        <v>1</v>
      </c>
      <c r="S7" s="72">
        <v>1</v>
      </c>
      <c r="T7" s="62" t="s">
        <v>68</v>
      </c>
      <c r="U7" s="60" t="s">
        <v>130</v>
      </c>
      <c r="V7" s="33" t="s">
        <v>48</v>
      </c>
      <c r="W7" s="60" t="s">
        <v>48</v>
      </c>
      <c r="X7" s="38" t="s">
        <v>47</v>
      </c>
      <c r="Y7" s="38" t="s">
        <v>47</v>
      </c>
      <c r="Z7" s="123"/>
      <c r="AA7" s="126" t="s">
        <v>118</v>
      </c>
      <c r="AB7" s="124"/>
    </row>
    <row r="8" spans="1:28" s="24" customFormat="1" ht="57.75" customHeight="1" x14ac:dyDescent="0.25">
      <c r="A8" s="24" t="s">
        <v>125</v>
      </c>
      <c r="B8" s="131" t="s">
        <v>33</v>
      </c>
      <c r="C8" s="68">
        <f>'4.- LINEA DE AGUA CALLE 7'!J10</f>
        <v>57739.48</v>
      </c>
      <c r="D8" s="68">
        <f>'4.- LINEA DE AGUA CALLE 7'!K10</f>
        <v>57739.520000000004</v>
      </c>
      <c r="E8" s="293" t="s">
        <v>171</v>
      </c>
      <c r="F8" s="67" t="s">
        <v>43</v>
      </c>
      <c r="G8" s="129">
        <v>613</v>
      </c>
      <c r="H8" s="64" t="s">
        <v>129</v>
      </c>
      <c r="I8" s="37" t="s">
        <v>45</v>
      </c>
      <c r="J8" s="71" t="s">
        <v>119</v>
      </c>
      <c r="K8" s="62" t="s">
        <v>184</v>
      </c>
      <c r="L8" s="62" t="s">
        <v>181</v>
      </c>
      <c r="M8" s="285" t="s">
        <v>185</v>
      </c>
      <c r="N8" s="68">
        <f t="shared" si="0"/>
        <v>57739.48</v>
      </c>
      <c r="O8" s="68">
        <f t="shared" si="0"/>
        <v>57739.520000000004</v>
      </c>
      <c r="P8" s="287" t="s">
        <v>126</v>
      </c>
      <c r="Q8" s="116">
        <f>N8</f>
        <v>57739.48</v>
      </c>
      <c r="R8" s="72">
        <v>1</v>
      </c>
      <c r="S8" s="72">
        <v>1</v>
      </c>
      <c r="T8" s="62" t="s">
        <v>68</v>
      </c>
      <c r="U8" s="60" t="s">
        <v>130</v>
      </c>
      <c r="V8" s="33" t="s">
        <v>48</v>
      </c>
      <c r="W8" s="60" t="s">
        <v>48</v>
      </c>
      <c r="X8" s="38" t="s">
        <v>47</v>
      </c>
      <c r="Y8" s="38" t="s">
        <v>47</v>
      </c>
      <c r="Z8" s="123" t="s">
        <v>117</v>
      </c>
      <c r="AA8" s="126"/>
      <c r="AB8" s="124"/>
    </row>
    <row r="9" spans="1:28" s="24" customFormat="1" ht="72.75" customHeight="1" x14ac:dyDescent="0.25">
      <c r="B9" s="131" t="s">
        <v>34</v>
      </c>
      <c r="C9" s="68">
        <f>'5.- ELECTRIFICACION CALLE 7'!J10</f>
        <v>134919.6</v>
      </c>
      <c r="D9" s="68">
        <f>'5.- ELECTRIFICACION CALLE 7'!K10</f>
        <v>134919.6</v>
      </c>
      <c r="E9" s="293" t="s">
        <v>171</v>
      </c>
      <c r="F9" s="67" t="s">
        <v>43</v>
      </c>
      <c r="G9" s="129">
        <v>613</v>
      </c>
      <c r="H9" s="64" t="s">
        <v>129</v>
      </c>
      <c r="I9" s="37" t="s">
        <v>81</v>
      </c>
      <c r="J9" s="71" t="s">
        <v>120</v>
      </c>
      <c r="K9" s="62" t="s">
        <v>174</v>
      </c>
      <c r="L9" s="62" t="s">
        <v>187</v>
      </c>
      <c r="M9" s="284" t="s">
        <v>186</v>
      </c>
      <c r="N9" s="68">
        <f t="shared" si="0"/>
        <v>134919.6</v>
      </c>
      <c r="O9" s="68">
        <f t="shared" si="0"/>
        <v>134919.6</v>
      </c>
      <c r="P9" s="288" t="s">
        <v>85</v>
      </c>
      <c r="Q9" s="116">
        <f>N9</f>
        <v>134919.6</v>
      </c>
      <c r="R9" s="72">
        <v>1</v>
      </c>
      <c r="S9" s="72">
        <v>1</v>
      </c>
      <c r="T9" s="62" t="s">
        <v>68</v>
      </c>
      <c r="U9" s="60" t="s">
        <v>130</v>
      </c>
      <c r="V9" s="33" t="s">
        <v>48</v>
      </c>
      <c r="W9" s="60" t="s">
        <v>48</v>
      </c>
      <c r="X9" s="38" t="s">
        <v>47</v>
      </c>
      <c r="Y9" s="38" t="s">
        <v>48</v>
      </c>
      <c r="Z9" s="31"/>
      <c r="AA9" s="125"/>
      <c r="AB9" s="32"/>
    </row>
    <row r="10" spans="1:28" s="24" customFormat="1" ht="57" x14ac:dyDescent="0.25">
      <c r="B10" s="131" t="s">
        <v>59</v>
      </c>
      <c r="C10" s="68">
        <f>'6.- DRENAJE OBISPO RAMON G. (2'!J10</f>
        <v>110617.94</v>
      </c>
      <c r="D10" s="68">
        <f>'6.- DRENAJE OBISPO RAMON G. (2'!K10</f>
        <v>110617.23</v>
      </c>
      <c r="E10" s="292" t="s">
        <v>172</v>
      </c>
      <c r="F10" s="67" t="s">
        <v>43</v>
      </c>
      <c r="G10" s="129">
        <v>613</v>
      </c>
      <c r="H10" s="64" t="s">
        <v>129</v>
      </c>
      <c r="I10" s="37" t="s">
        <v>45</v>
      </c>
      <c r="J10" s="71" t="s">
        <v>66</v>
      </c>
      <c r="K10" s="62" t="s">
        <v>184</v>
      </c>
      <c r="L10" s="62" t="s">
        <v>188</v>
      </c>
      <c r="M10" s="284" t="s">
        <v>190</v>
      </c>
      <c r="N10" s="68">
        <f t="shared" si="0"/>
        <v>110617.94</v>
      </c>
      <c r="O10" s="68">
        <f t="shared" si="0"/>
        <v>110617.23</v>
      </c>
      <c r="P10" s="287" t="s">
        <v>123</v>
      </c>
      <c r="Q10" s="116">
        <f>N10</f>
        <v>110617.94</v>
      </c>
      <c r="R10" s="72">
        <v>1</v>
      </c>
      <c r="S10" s="72">
        <v>1</v>
      </c>
      <c r="T10" s="62" t="s">
        <v>68</v>
      </c>
      <c r="U10" s="60" t="s">
        <v>130</v>
      </c>
      <c r="V10" s="33" t="s">
        <v>48</v>
      </c>
      <c r="W10" s="60" t="s">
        <v>48</v>
      </c>
      <c r="X10" s="38" t="s">
        <v>47</v>
      </c>
      <c r="Y10" s="38" t="s">
        <v>47</v>
      </c>
      <c r="Z10" s="31"/>
      <c r="AA10" s="31"/>
      <c r="AB10" s="32"/>
    </row>
    <row r="11" spans="1:28" s="24" customFormat="1" ht="57" x14ac:dyDescent="0.25">
      <c r="B11" s="131" t="s">
        <v>80</v>
      </c>
      <c r="C11" s="68">
        <f>'7.- DRENAJE CALLE CUAUHTEMOC'!J10</f>
        <v>21186.77</v>
      </c>
      <c r="D11" s="68">
        <f>'7.- DRENAJE CALLE CUAUHTEMOC'!K10</f>
        <v>21186.82</v>
      </c>
      <c r="E11" s="293" t="s">
        <v>173</v>
      </c>
      <c r="F11" s="67" t="s">
        <v>43</v>
      </c>
      <c r="G11" s="129">
        <v>613</v>
      </c>
      <c r="H11" s="64" t="s">
        <v>129</v>
      </c>
      <c r="I11" s="37" t="s">
        <v>45</v>
      </c>
      <c r="J11" s="71" t="s">
        <v>66</v>
      </c>
      <c r="K11" s="62" t="s">
        <v>184</v>
      </c>
      <c r="L11" s="62" t="s">
        <v>189</v>
      </c>
      <c r="M11" s="284" t="s">
        <v>191</v>
      </c>
      <c r="N11" s="68">
        <f t="shared" si="0"/>
        <v>21186.77</v>
      </c>
      <c r="O11" s="68">
        <f t="shared" si="0"/>
        <v>21186.82</v>
      </c>
      <c r="P11" s="287" t="s">
        <v>124</v>
      </c>
      <c r="Q11" s="116">
        <f>N11</f>
        <v>21186.77</v>
      </c>
      <c r="R11" s="72">
        <v>1</v>
      </c>
      <c r="S11" s="72">
        <v>1</v>
      </c>
      <c r="T11" s="62" t="s">
        <v>68</v>
      </c>
      <c r="U11" s="60" t="s">
        <v>130</v>
      </c>
      <c r="V11" s="33" t="s">
        <v>48</v>
      </c>
      <c r="W11" s="60" t="s">
        <v>48</v>
      </c>
      <c r="X11" s="38" t="s">
        <v>47</v>
      </c>
      <c r="Y11" s="38" t="s">
        <v>47</v>
      </c>
      <c r="Z11" s="31"/>
      <c r="AA11" s="31"/>
      <c r="AB11" s="32"/>
    </row>
    <row r="12" spans="1:28" s="24" customFormat="1" ht="33" hidden="1" customHeight="1" x14ac:dyDescent="0.25">
      <c r="B12" s="131" t="s">
        <v>60</v>
      </c>
      <c r="C12" s="68"/>
      <c r="D12" s="68"/>
      <c r="E12" s="68"/>
      <c r="F12" s="67" t="s">
        <v>43</v>
      </c>
      <c r="G12" s="69" t="s">
        <v>35</v>
      </c>
      <c r="H12" s="65" t="s">
        <v>44</v>
      </c>
      <c r="I12" s="37" t="s">
        <v>45</v>
      </c>
      <c r="J12" s="32"/>
      <c r="K12" s="36" t="s">
        <v>46</v>
      </c>
      <c r="L12" s="36"/>
      <c r="M12" s="38" t="s">
        <v>47</v>
      </c>
      <c r="N12" s="35">
        <f t="shared" si="0"/>
        <v>0</v>
      </c>
      <c r="O12" s="35"/>
      <c r="P12" s="31"/>
      <c r="Q12" s="32"/>
      <c r="R12" s="31"/>
      <c r="S12" s="31"/>
      <c r="T12" s="31"/>
      <c r="U12" s="33" t="s">
        <v>48</v>
      </c>
      <c r="V12" s="33" t="s">
        <v>48</v>
      </c>
      <c r="W12" s="60" t="s">
        <v>48</v>
      </c>
      <c r="X12" s="38" t="s">
        <v>47</v>
      </c>
      <c r="Y12" s="38" t="s">
        <v>47</v>
      </c>
      <c r="Z12" s="31"/>
      <c r="AA12" s="31"/>
      <c r="AB12" s="32"/>
    </row>
    <row r="13" spans="1:28" s="24" customFormat="1" ht="25.5" hidden="1" x14ac:dyDescent="0.25">
      <c r="B13" s="131"/>
      <c r="C13" s="68"/>
      <c r="D13" s="68"/>
      <c r="E13" s="68"/>
      <c r="F13" s="67" t="s">
        <v>43</v>
      </c>
      <c r="G13" s="69"/>
      <c r="H13" s="65" t="s">
        <v>44</v>
      </c>
      <c r="I13" s="37" t="s">
        <v>45</v>
      </c>
      <c r="J13" s="32"/>
      <c r="K13" s="36" t="s">
        <v>46</v>
      </c>
      <c r="L13" s="36"/>
      <c r="M13" s="38" t="s">
        <v>47</v>
      </c>
      <c r="N13" s="35">
        <f t="shared" si="0"/>
        <v>0</v>
      </c>
      <c r="O13" s="35"/>
      <c r="P13" s="31"/>
      <c r="Q13" s="32"/>
      <c r="R13" s="31"/>
      <c r="S13" s="31"/>
      <c r="T13" s="31"/>
      <c r="U13" s="33" t="s">
        <v>48</v>
      </c>
      <c r="V13" s="33" t="s">
        <v>48</v>
      </c>
      <c r="W13" s="31"/>
      <c r="X13" s="31"/>
      <c r="Y13" s="31"/>
      <c r="Z13" s="31"/>
      <c r="AA13" s="31"/>
      <c r="AB13" s="32"/>
    </row>
    <row r="14" spans="1:28" s="24" customFormat="1" ht="25.5" hidden="1" x14ac:dyDescent="0.25">
      <c r="B14" s="131"/>
      <c r="C14" s="68"/>
      <c r="D14" s="68"/>
      <c r="E14" s="68"/>
      <c r="F14" s="67" t="s">
        <v>43</v>
      </c>
      <c r="G14" s="69"/>
      <c r="H14" s="65" t="s">
        <v>44</v>
      </c>
      <c r="I14" s="37" t="s">
        <v>45</v>
      </c>
      <c r="J14" s="32"/>
      <c r="K14" s="36" t="s">
        <v>46</v>
      </c>
      <c r="L14" s="36"/>
      <c r="M14" s="38" t="s">
        <v>47</v>
      </c>
      <c r="N14" s="35">
        <f t="shared" si="0"/>
        <v>0</v>
      </c>
      <c r="O14" s="35"/>
      <c r="P14" s="31"/>
      <c r="Q14" s="32"/>
      <c r="R14" s="31"/>
      <c r="S14" s="31"/>
      <c r="T14" s="31"/>
      <c r="U14" s="33" t="s">
        <v>48</v>
      </c>
      <c r="V14" s="33" t="s">
        <v>48</v>
      </c>
      <c r="W14" s="31"/>
      <c r="X14" s="31"/>
      <c r="Y14" s="31"/>
      <c r="Z14" s="31"/>
      <c r="AA14" s="31"/>
      <c r="AB14" s="32"/>
    </row>
    <row r="15" spans="1:28" s="24" customFormat="1" ht="25.5" hidden="1" x14ac:dyDescent="0.25">
      <c r="B15" s="131"/>
      <c r="C15" s="68"/>
      <c r="D15" s="68"/>
      <c r="E15" s="68"/>
      <c r="F15" s="67" t="s">
        <v>43</v>
      </c>
      <c r="G15" s="69"/>
      <c r="H15" s="65" t="s">
        <v>44</v>
      </c>
      <c r="I15" s="37" t="s">
        <v>45</v>
      </c>
      <c r="J15" s="32"/>
      <c r="K15" s="36" t="s">
        <v>46</v>
      </c>
      <c r="L15" s="36"/>
      <c r="M15" s="38" t="s">
        <v>47</v>
      </c>
      <c r="N15" s="35">
        <f t="shared" si="0"/>
        <v>0</v>
      </c>
      <c r="O15" s="35"/>
      <c r="P15" s="31"/>
      <c r="Q15" s="32"/>
      <c r="R15" s="31"/>
      <c r="S15" s="31"/>
      <c r="T15" s="31"/>
      <c r="U15" s="33" t="s">
        <v>48</v>
      </c>
      <c r="V15" s="33" t="s">
        <v>48</v>
      </c>
      <c r="W15" s="31"/>
      <c r="X15" s="31"/>
      <c r="Y15" s="31"/>
      <c r="Z15" s="31"/>
      <c r="AA15" s="31"/>
      <c r="AB15" s="32"/>
    </row>
    <row r="16" spans="1:28" s="24" customFormat="1" ht="25.5" hidden="1" x14ac:dyDescent="0.25">
      <c r="B16" s="131"/>
      <c r="C16" s="68"/>
      <c r="D16" s="68"/>
      <c r="E16" s="68"/>
      <c r="F16" s="67" t="s">
        <v>43</v>
      </c>
      <c r="G16" s="69"/>
      <c r="H16" s="65" t="s">
        <v>44</v>
      </c>
      <c r="I16" s="37" t="s">
        <v>45</v>
      </c>
      <c r="J16" s="32"/>
      <c r="K16" s="36" t="s">
        <v>46</v>
      </c>
      <c r="L16" s="36"/>
      <c r="M16" s="38" t="s">
        <v>47</v>
      </c>
      <c r="N16" s="35">
        <f t="shared" si="0"/>
        <v>0</v>
      </c>
      <c r="O16" s="35"/>
      <c r="P16" s="31"/>
      <c r="Q16" s="32"/>
      <c r="R16" s="31"/>
      <c r="S16" s="31"/>
      <c r="T16" s="31"/>
      <c r="U16" s="33" t="s">
        <v>48</v>
      </c>
      <c r="V16" s="33" t="s">
        <v>48</v>
      </c>
      <c r="W16" s="31"/>
      <c r="X16" s="31"/>
      <c r="Y16" s="31"/>
      <c r="Z16" s="31"/>
      <c r="AA16" s="31"/>
      <c r="AB16" s="32"/>
    </row>
    <row r="17" spans="2:28" s="24" customFormat="1" ht="25.5" hidden="1" x14ac:dyDescent="0.25">
      <c r="B17" s="131"/>
      <c r="C17" s="68"/>
      <c r="D17" s="68"/>
      <c r="E17" s="68"/>
      <c r="F17" s="67" t="s">
        <v>43</v>
      </c>
      <c r="G17" s="69"/>
      <c r="H17" s="65" t="s">
        <v>44</v>
      </c>
      <c r="I17" s="37" t="s">
        <v>45</v>
      </c>
      <c r="J17" s="32"/>
      <c r="K17" s="36" t="s">
        <v>46</v>
      </c>
      <c r="L17" s="36"/>
      <c r="M17" s="38" t="s">
        <v>47</v>
      </c>
      <c r="N17" s="35">
        <f t="shared" si="0"/>
        <v>0</v>
      </c>
      <c r="O17" s="35"/>
      <c r="P17" s="31"/>
      <c r="Q17" s="32"/>
      <c r="R17" s="31"/>
      <c r="S17" s="31"/>
      <c r="T17" s="31"/>
      <c r="U17" s="33" t="s">
        <v>48</v>
      </c>
      <c r="V17" s="33" t="s">
        <v>48</v>
      </c>
      <c r="W17" s="31"/>
      <c r="X17" s="31"/>
      <c r="Y17" s="31"/>
      <c r="Z17" s="31"/>
      <c r="AA17" s="31"/>
      <c r="AB17" s="32"/>
    </row>
  </sheetData>
  <mergeCells count="1">
    <mergeCell ref="B1:S2"/>
  </mergeCells>
  <hyperlinks>
    <hyperlink ref="B4" location="'10.- Drenaje en la Calle Pino S'!A1" display="10.- Electrificación Subterranea en la calle Ortiz"/>
    <hyperlink ref="B5" location="'16.- Linea Drenaje California'!A1" display="16.- Construcción de Linea de Drenaje en la Calle California."/>
    <hyperlink ref="B5" location="'27.- Equipamiento de carcamo'!A1" display="27.- Equipamiento de Carcamo de Bombeo del Colector Rivereño."/>
    <hyperlink ref="B7" location="'27.- Equipamiento de carcamo'!A1" display="27.- Equipamiento de Carcamo de Bombeo del Colector Rivereño."/>
    <hyperlink ref="B8" location="'27.- Equipamiento de carcamo'!A1" display="27.- Equipamiento de Carcamo de Bombeo del Colector Rivereño."/>
    <hyperlink ref="B9" location="'27.- Equipamiento de carcamo'!A1" display="27.- Equipamiento de Carcamo de Bombeo del Colector Rivereño."/>
    <hyperlink ref="B10" location="'27.- Equipamiento de carcamo'!A1" display="27.- Equipamiento de Carcamo de Bombeo del Colector Rivereño."/>
    <hyperlink ref="B11" location="'27.- Equipamiento de carcamo'!A1" display="27.- Equipamiento de Carcamo de Bombeo del Colector Rivereño."/>
  </hyperlinks>
  <pageMargins left="0.25" right="0.25" top="0.75" bottom="0.75" header="0.3" footer="0.3"/>
  <pageSetup paperSize="5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39"/>
  <sheetViews>
    <sheetView showGridLines="0" tabSelected="1" zoomScale="90" zoomScaleNormal="90" workbookViewId="0">
      <selection activeCell="E9" sqref="E9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bestFit="1" customWidth="1"/>
    <col min="13" max="16384" width="11.42578125" style="1"/>
  </cols>
  <sheetData>
    <row r="1" spans="1:15" ht="15.75" thickBot="1" x14ac:dyDescent="0.3">
      <c r="F1" s="16"/>
      <c r="J1" s="172"/>
      <c r="K1" s="172"/>
      <c r="N1" s="17"/>
      <c r="O1" s="12"/>
    </row>
    <row r="2" spans="1:15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</row>
    <row r="3" spans="1:15" ht="16.5" thickTop="1" thickBot="1" x14ac:dyDescent="0.3">
      <c r="A3" s="18"/>
      <c r="E3" s="19">
        <v>50442.01</v>
      </c>
      <c r="F3" s="20">
        <f>K10</f>
        <v>50448.219999999994</v>
      </c>
      <c r="G3" s="21">
        <f>E3-F3</f>
        <v>-6.2099999999918509</v>
      </c>
      <c r="H3" s="22"/>
      <c r="I3" s="23"/>
      <c r="J3" s="18"/>
      <c r="K3" s="25"/>
      <c r="L3" s="18"/>
      <c r="M3" s="18"/>
      <c r="N3" s="18"/>
      <c r="O3" s="18"/>
    </row>
    <row r="4" spans="1:15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</row>
    <row r="5" spans="1:15" x14ac:dyDescent="0.25">
      <c r="F5" s="16"/>
      <c r="N5" s="17"/>
      <c r="O5" s="12"/>
    </row>
    <row r="6" spans="1:15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N6" s="17"/>
      <c r="O6" s="12"/>
    </row>
    <row r="7" spans="1:15" ht="22.5" x14ac:dyDescent="0.25">
      <c r="E7" s="10"/>
      <c r="F7" s="10"/>
      <c r="G7" s="10"/>
      <c r="H7" s="10"/>
      <c r="I7" s="10"/>
      <c r="J7" s="10"/>
      <c r="K7" s="10"/>
      <c r="L7" s="10"/>
    </row>
    <row r="8" spans="1:15" ht="22.5" x14ac:dyDescent="0.25">
      <c r="E8" s="10"/>
      <c r="F8" s="10"/>
      <c r="G8" s="10"/>
      <c r="H8" s="10"/>
      <c r="I8" s="10"/>
      <c r="J8" s="174" t="s">
        <v>19</v>
      </c>
      <c r="K8" s="174"/>
      <c r="L8" s="174"/>
    </row>
    <row r="9" spans="1:15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5" ht="22.5" x14ac:dyDescent="0.25">
      <c r="E10" s="10"/>
      <c r="F10" s="10"/>
      <c r="G10" s="10"/>
      <c r="H10" s="10"/>
      <c r="I10" s="10"/>
      <c r="J10" s="13">
        <v>50442.01</v>
      </c>
      <c r="K10" s="13">
        <f>L39</f>
        <v>50448.219999999994</v>
      </c>
      <c r="L10" s="13">
        <f>J10-K10</f>
        <v>-6.2099999999918509</v>
      </c>
    </row>
    <row r="11" spans="1:15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5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/>
    </row>
    <row r="13" spans="1:15" ht="44.25" customHeight="1" x14ac:dyDescent="0.25">
      <c r="E13" s="175"/>
      <c r="F13" s="175"/>
      <c r="G13" s="177" t="s">
        <v>51</v>
      </c>
      <c r="H13" s="177"/>
      <c r="I13" s="177"/>
      <c r="J13" s="176" t="s">
        <v>41</v>
      </c>
      <c r="K13" s="176"/>
      <c r="L13" s="176"/>
    </row>
    <row r="15" spans="1:15" ht="15.75" thickBot="1" x14ac:dyDescent="0.3">
      <c r="E15" s="5">
        <v>2015</v>
      </c>
      <c r="L15" s="2"/>
    </row>
    <row r="16" spans="1:15" ht="25.5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40</v>
      </c>
      <c r="G16" s="4" t="s">
        <v>9</v>
      </c>
      <c r="H16" s="4" t="s">
        <v>37</v>
      </c>
      <c r="I16" s="171" t="s">
        <v>7</v>
      </c>
      <c r="J16" s="171"/>
      <c r="K16" s="171"/>
      <c r="L16" s="6" t="s">
        <v>8</v>
      </c>
    </row>
    <row r="17" spans="2:15" x14ac:dyDescent="0.25">
      <c r="B17" s="188"/>
      <c r="C17" s="190"/>
      <c r="D17" s="190"/>
      <c r="E17" s="191" t="s">
        <v>56</v>
      </c>
      <c r="F17" s="192"/>
      <c r="G17" s="184">
        <v>613</v>
      </c>
      <c r="H17" s="178"/>
      <c r="I17" s="180" t="s">
        <v>54</v>
      </c>
      <c r="J17" s="180"/>
      <c r="K17" s="180"/>
      <c r="L17" s="294">
        <v>2517</v>
      </c>
      <c r="M17" s="1" t="s">
        <v>35</v>
      </c>
    </row>
    <row r="18" spans="2:15" ht="37.5" customHeight="1" x14ac:dyDescent="0.25">
      <c r="B18" s="189"/>
      <c r="C18" s="189"/>
      <c r="D18" s="189"/>
      <c r="E18" s="191"/>
      <c r="F18" s="193"/>
      <c r="G18" s="186"/>
      <c r="H18" s="179"/>
      <c r="I18" s="181" t="s">
        <v>55</v>
      </c>
      <c r="J18" s="182"/>
      <c r="K18" s="183"/>
      <c r="L18" s="295"/>
      <c r="O18" s="1" t="s">
        <v>159</v>
      </c>
    </row>
    <row r="19" spans="2:15" x14ac:dyDescent="0.25">
      <c r="B19" s="188"/>
      <c r="C19" s="190"/>
      <c r="D19" s="190"/>
      <c r="E19" s="191" t="s">
        <v>64</v>
      </c>
      <c r="F19" s="192"/>
      <c r="G19" s="184">
        <v>613</v>
      </c>
      <c r="H19" s="178"/>
      <c r="I19" s="180"/>
      <c r="J19" s="180"/>
      <c r="K19" s="180"/>
      <c r="L19" s="272">
        <v>3500</v>
      </c>
    </row>
    <row r="20" spans="2:15" x14ac:dyDescent="0.25">
      <c r="B20" s="195"/>
      <c r="C20" s="196"/>
      <c r="D20" s="196"/>
      <c r="E20" s="191"/>
      <c r="F20" s="216"/>
      <c r="G20" s="185"/>
      <c r="H20" s="187"/>
      <c r="I20" s="180" t="s">
        <v>61</v>
      </c>
      <c r="J20" s="180"/>
      <c r="K20" s="180"/>
      <c r="L20" s="272"/>
    </row>
    <row r="21" spans="2:15" ht="32.25" customHeight="1" x14ac:dyDescent="0.25">
      <c r="B21" s="189"/>
      <c r="C21" s="189"/>
      <c r="D21" s="189"/>
      <c r="E21" s="191"/>
      <c r="F21" s="193"/>
      <c r="G21" s="186"/>
      <c r="H21" s="179"/>
      <c r="I21" s="181" t="s">
        <v>65</v>
      </c>
      <c r="J21" s="182"/>
      <c r="K21" s="183"/>
      <c r="L21" s="272"/>
    </row>
    <row r="22" spans="2:15" ht="3" customHeight="1" x14ac:dyDescent="0.25">
      <c r="B22" s="188"/>
      <c r="C22" s="190"/>
      <c r="E22" s="197" t="s">
        <v>70</v>
      </c>
      <c r="F22" s="198">
        <v>1337</v>
      </c>
      <c r="G22" s="184">
        <v>613</v>
      </c>
      <c r="H22" s="202" t="s">
        <v>109</v>
      </c>
      <c r="I22" s="205" t="s">
        <v>72</v>
      </c>
      <c r="J22" s="206"/>
      <c r="K22" s="207"/>
      <c r="L22" s="245">
        <v>7501.49</v>
      </c>
    </row>
    <row r="23" spans="2:15" ht="22.5" customHeight="1" x14ac:dyDescent="0.25">
      <c r="B23" s="195"/>
      <c r="C23" s="196"/>
      <c r="E23" s="197"/>
      <c r="F23" s="199"/>
      <c r="G23" s="185"/>
      <c r="H23" s="203"/>
      <c r="I23" s="208"/>
      <c r="J23" s="209"/>
      <c r="K23" s="210"/>
      <c r="L23" s="296"/>
    </row>
    <row r="24" spans="2:15" ht="3" customHeight="1" x14ac:dyDescent="0.25">
      <c r="B24" s="195"/>
      <c r="C24" s="196"/>
      <c r="E24" s="197"/>
      <c r="F24" s="199"/>
      <c r="G24" s="185"/>
      <c r="H24" s="203"/>
      <c r="I24" s="208"/>
      <c r="J24" s="209"/>
      <c r="K24" s="210"/>
      <c r="L24" s="296"/>
    </row>
    <row r="25" spans="2:15" ht="3" customHeight="1" x14ac:dyDescent="0.25">
      <c r="B25" s="195"/>
      <c r="C25" s="196"/>
      <c r="E25" s="197"/>
      <c r="F25" s="199"/>
      <c r="G25" s="185"/>
      <c r="H25" s="203"/>
      <c r="I25" s="208"/>
      <c r="J25" s="209"/>
      <c r="K25" s="210"/>
      <c r="L25" s="296"/>
    </row>
    <row r="26" spans="2:15" ht="15.75" customHeight="1" x14ac:dyDescent="0.25">
      <c r="B26" s="189"/>
      <c r="C26" s="189"/>
      <c r="E26" s="197"/>
      <c r="F26" s="200"/>
      <c r="G26" s="201"/>
      <c r="H26" s="204"/>
      <c r="I26" s="211"/>
      <c r="J26" s="212"/>
      <c r="K26" s="213"/>
      <c r="L26" s="246"/>
    </row>
    <row r="27" spans="2:15" ht="15" customHeight="1" x14ac:dyDescent="0.25">
      <c r="B27" s="188"/>
      <c r="C27" s="188"/>
      <c r="D27" s="190"/>
      <c r="E27" s="218">
        <v>42357</v>
      </c>
      <c r="F27" s="192"/>
      <c r="G27" s="184">
        <v>613</v>
      </c>
      <c r="H27" s="178"/>
      <c r="I27" s="222" t="s">
        <v>86</v>
      </c>
      <c r="J27" s="223"/>
      <c r="K27" s="224"/>
      <c r="L27" s="245">
        <v>9450</v>
      </c>
    </row>
    <row r="28" spans="2:15" ht="15" customHeight="1" x14ac:dyDescent="0.25">
      <c r="B28" s="195"/>
      <c r="C28" s="195"/>
      <c r="D28" s="196"/>
      <c r="E28" s="219"/>
      <c r="F28" s="216"/>
      <c r="G28" s="185"/>
      <c r="H28" s="187"/>
      <c r="I28" s="232" t="s">
        <v>87</v>
      </c>
      <c r="J28" s="233"/>
      <c r="K28" s="234"/>
      <c r="L28" s="296"/>
      <c r="N28" s="1" t="s">
        <v>140</v>
      </c>
    </row>
    <row r="29" spans="2:15" ht="25.5" customHeight="1" x14ac:dyDescent="0.25">
      <c r="B29" s="195"/>
      <c r="C29" s="195"/>
      <c r="D29" s="196"/>
      <c r="E29" s="219"/>
      <c r="F29" s="216"/>
      <c r="G29" s="185"/>
      <c r="H29" s="179"/>
      <c r="I29" s="235"/>
      <c r="J29" s="236"/>
      <c r="K29" s="237"/>
      <c r="L29" s="246"/>
    </row>
    <row r="30" spans="2:15" ht="1.5" customHeight="1" x14ac:dyDescent="0.25">
      <c r="B30" s="195"/>
      <c r="C30" s="195"/>
      <c r="D30" s="196"/>
      <c r="E30" s="219"/>
      <c r="F30" s="216"/>
      <c r="G30" s="185"/>
      <c r="H30" s="178"/>
      <c r="I30" s="180"/>
      <c r="J30" s="180"/>
      <c r="K30" s="180"/>
      <c r="L30" s="255"/>
    </row>
    <row r="31" spans="2:15" ht="25.5" hidden="1" customHeight="1" x14ac:dyDescent="0.25">
      <c r="B31" s="217"/>
      <c r="C31" s="217"/>
      <c r="D31" s="189"/>
      <c r="E31" s="220"/>
      <c r="F31" s="193"/>
      <c r="G31" s="201"/>
      <c r="H31" s="179"/>
      <c r="I31" s="229"/>
      <c r="J31" s="230"/>
      <c r="K31" s="231"/>
      <c r="L31" s="256"/>
    </row>
    <row r="32" spans="2:15" s="110" customFormat="1" ht="38.25" customHeight="1" x14ac:dyDescent="0.25">
      <c r="B32" s="107"/>
      <c r="C32" s="107"/>
      <c r="D32" s="88"/>
      <c r="E32" s="105" t="s">
        <v>91</v>
      </c>
      <c r="F32" s="99"/>
      <c r="G32" s="108">
        <v>613</v>
      </c>
      <c r="H32" s="100"/>
      <c r="I32" s="168" t="s">
        <v>93</v>
      </c>
      <c r="J32" s="169"/>
      <c r="K32" s="170"/>
      <c r="L32" s="160">
        <v>7100</v>
      </c>
    </row>
    <row r="33" spans="2:15" s="110" customFormat="1" ht="39" customHeight="1" x14ac:dyDescent="0.25">
      <c r="B33" s="107"/>
      <c r="C33" s="107"/>
      <c r="D33" s="88"/>
      <c r="E33" s="111">
        <v>42369</v>
      </c>
      <c r="F33" s="106"/>
      <c r="G33" s="108">
        <v>613</v>
      </c>
      <c r="H33" s="100"/>
      <c r="I33" s="168" t="s">
        <v>94</v>
      </c>
      <c r="J33" s="169"/>
      <c r="K33" s="170"/>
      <c r="L33" s="161">
        <v>3532</v>
      </c>
      <c r="O33" s="110" t="s">
        <v>35</v>
      </c>
    </row>
    <row r="34" spans="2:15" ht="25.5" customHeight="1" x14ac:dyDescent="0.25">
      <c r="B34" s="45"/>
      <c r="C34" s="45"/>
      <c r="D34" s="46"/>
      <c r="E34" s="47"/>
      <c r="F34" s="44"/>
      <c r="G34" s="108">
        <v>613</v>
      </c>
      <c r="H34" s="49"/>
      <c r="I34" s="168" t="s">
        <v>113</v>
      </c>
      <c r="J34" s="169"/>
      <c r="K34" s="170"/>
      <c r="L34" s="160">
        <v>100.88</v>
      </c>
      <c r="N34" s="1" t="s">
        <v>35</v>
      </c>
    </row>
    <row r="35" spans="2:15" ht="25.5" customHeight="1" x14ac:dyDescent="0.25">
      <c r="B35" s="45"/>
      <c r="C35" s="45"/>
      <c r="D35" s="46"/>
      <c r="E35" s="152">
        <v>42361</v>
      </c>
      <c r="F35" s="99">
        <v>236</v>
      </c>
      <c r="G35" s="108">
        <v>613</v>
      </c>
      <c r="H35" s="100" t="s">
        <v>143</v>
      </c>
      <c r="I35" s="168" t="s">
        <v>116</v>
      </c>
      <c r="J35" s="169"/>
      <c r="K35" s="170"/>
      <c r="L35" s="161">
        <v>6279.2</v>
      </c>
    </row>
    <row r="36" spans="2:15" s="110" customFormat="1" ht="25.5" customHeight="1" x14ac:dyDescent="0.25">
      <c r="B36" s="107"/>
      <c r="C36" s="107"/>
      <c r="D36" s="135"/>
      <c r="E36" s="133">
        <v>42360</v>
      </c>
      <c r="F36" s="99">
        <v>9330</v>
      </c>
      <c r="G36" s="108">
        <v>613</v>
      </c>
      <c r="H36" s="122" t="s">
        <v>133</v>
      </c>
      <c r="I36" s="168" t="s">
        <v>134</v>
      </c>
      <c r="J36" s="169"/>
      <c r="K36" s="170"/>
      <c r="L36" s="160">
        <v>1050</v>
      </c>
    </row>
    <row r="37" spans="2:15" s="110" customFormat="1" ht="30.75" customHeight="1" x14ac:dyDescent="0.25">
      <c r="B37" s="107"/>
      <c r="C37" s="107"/>
      <c r="D37" s="135"/>
      <c r="E37" s="133">
        <v>42353</v>
      </c>
      <c r="F37" s="134">
        <v>9305</v>
      </c>
      <c r="G37" s="108">
        <v>613</v>
      </c>
      <c r="H37" s="122" t="s">
        <v>133</v>
      </c>
      <c r="I37" s="168" t="s">
        <v>135</v>
      </c>
      <c r="J37" s="169"/>
      <c r="K37" s="170"/>
      <c r="L37" s="161">
        <v>452.01</v>
      </c>
    </row>
    <row r="38" spans="2:15" ht="25.5" customHeight="1" x14ac:dyDescent="0.25">
      <c r="B38" s="45"/>
      <c r="C38" s="45"/>
      <c r="D38" s="46"/>
      <c r="E38" s="151">
        <v>42362</v>
      </c>
      <c r="F38" s="99">
        <v>169</v>
      </c>
      <c r="G38" s="108">
        <v>613</v>
      </c>
      <c r="H38" s="100" t="s">
        <v>158</v>
      </c>
      <c r="I38" s="168" t="s">
        <v>156</v>
      </c>
      <c r="J38" s="169"/>
      <c r="K38" s="170"/>
      <c r="L38" s="158">
        <v>8965.64</v>
      </c>
    </row>
    <row r="39" spans="2:15" x14ac:dyDescent="0.25">
      <c r="I39" s="221" t="s">
        <v>3</v>
      </c>
      <c r="J39" s="221"/>
      <c r="K39" s="221"/>
      <c r="L39" s="9">
        <f>SUM(L17:L38)</f>
        <v>50448.219999999994</v>
      </c>
    </row>
  </sheetData>
  <mergeCells count="58">
    <mergeCell ref="I39:K39"/>
    <mergeCell ref="G27:G31"/>
    <mergeCell ref="H27:H29"/>
    <mergeCell ref="I27:K27"/>
    <mergeCell ref="L27:L29"/>
    <mergeCell ref="H30:H31"/>
    <mergeCell ref="I30:K30"/>
    <mergeCell ref="L30:L31"/>
    <mergeCell ref="I31:K31"/>
    <mergeCell ref="I28:K29"/>
    <mergeCell ref="I38:K38"/>
    <mergeCell ref="I37:K37"/>
    <mergeCell ref="I32:K32"/>
    <mergeCell ref="I33:K33"/>
    <mergeCell ref="I34:K34"/>
    <mergeCell ref="I35:K35"/>
    <mergeCell ref="B27:B31"/>
    <mergeCell ref="C27:C31"/>
    <mergeCell ref="D27:D31"/>
    <mergeCell ref="E27:E31"/>
    <mergeCell ref="F27:F31"/>
    <mergeCell ref="L19:L21"/>
    <mergeCell ref="I21:K21"/>
    <mergeCell ref="B22:B26"/>
    <mergeCell ref="C22:C26"/>
    <mergeCell ref="E22:E26"/>
    <mergeCell ref="F22:F26"/>
    <mergeCell ref="G22:G26"/>
    <mergeCell ref="H22:H26"/>
    <mergeCell ref="I22:K26"/>
    <mergeCell ref="L22:L26"/>
    <mergeCell ref="I20:K20"/>
    <mergeCell ref="B19:B21"/>
    <mergeCell ref="C19:C21"/>
    <mergeCell ref="D19:D21"/>
    <mergeCell ref="E19:E21"/>
    <mergeCell ref="F19:F21"/>
    <mergeCell ref="B17:B18"/>
    <mergeCell ref="C17:C18"/>
    <mergeCell ref="D17:D18"/>
    <mergeCell ref="E17:E18"/>
    <mergeCell ref="F17:F18"/>
    <mergeCell ref="I36:K36"/>
    <mergeCell ref="I16:K16"/>
    <mergeCell ref="J1:K1"/>
    <mergeCell ref="E6:L6"/>
    <mergeCell ref="J8:L8"/>
    <mergeCell ref="E13:F13"/>
    <mergeCell ref="J13:L13"/>
    <mergeCell ref="G13:I13"/>
    <mergeCell ref="H17:H18"/>
    <mergeCell ref="I17:K17"/>
    <mergeCell ref="L17:L18"/>
    <mergeCell ref="I18:K18"/>
    <mergeCell ref="G19:G21"/>
    <mergeCell ref="G17:G18"/>
    <mergeCell ref="H19:H21"/>
    <mergeCell ref="I19:K19"/>
  </mergeCells>
  <pageMargins left="0.7" right="0.7" top="0.75" bottom="0.75" header="0.3" footer="0.3"/>
  <pageSetup paperSize="5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8" tint="0.59999389629810485"/>
    <pageSetUpPr fitToPage="1"/>
  </sheetPr>
  <dimension ref="A1:O40"/>
  <sheetViews>
    <sheetView showGridLines="0" topLeftCell="A21" zoomScale="90" zoomScaleNormal="90" workbookViewId="0">
      <selection activeCell="M35" sqref="M35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bestFit="1" customWidth="1"/>
    <col min="13" max="16384" width="11.42578125" style="1"/>
  </cols>
  <sheetData>
    <row r="1" spans="1:15" ht="15.75" thickBot="1" x14ac:dyDescent="0.3">
      <c r="F1" s="16"/>
      <c r="J1" s="172"/>
      <c r="K1" s="172"/>
      <c r="N1" s="17"/>
      <c r="O1" s="12"/>
    </row>
    <row r="2" spans="1:15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</row>
    <row r="3" spans="1:15" ht="16.5" thickTop="1" thickBot="1" x14ac:dyDescent="0.3">
      <c r="A3" s="18"/>
      <c r="E3" s="19">
        <v>108591.02</v>
      </c>
      <c r="F3" s="20">
        <f>K10</f>
        <v>108595.84</v>
      </c>
      <c r="G3" s="21">
        <f>E3-F3</f>
        <v>-4.819999999992433</v>
      </c>
      <c r="H3" s="22"/>
      <c r="I3" s="23"/>
      <c r="J3" s="18"/>
      <c r="K3" s="25"/>
      <c r="L3" s="18"/>
      <c r="M3" s="18"/>
      <c r="N3" s="18"/>
      <c r="O3" s="18"/>
    </row>
    <row r="4" spans="1:15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</row>
    <row r="5" spans="1:15" x14ac:dyDescent="0.25">
      <c r="F5" s="16"/>
      <c r="N5" s="17"/>
      <c r="O5" s="12"/>
    </row>
    <row r="6" spans="1:15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N6" s="17"/>
      <c r="O6" s="12"/>
    </row>
    <row r="7" spans="1:15" ht="22.5" x14ac:dyDescent="0.25">
      <c r="E7" s="10"/>
      <c r="F7" s="10"/>
      <c r="G7" s="10"/>
      <c r="H7" s="10"/>
      <c r="I7" s="10"/>
      <c r="J7" s="10"/>
      <c r="K7" s="10"/>
      <c r="L7" s="10"/>
    </row>
    <row r="8" spans="1:15" ht="22.5" x14ac:dyDescent="0.25">
      <c r="E8" s="10"/>
      <c r="F8" s="10"/>
      <c r="G8" s="10"/>
      <c r="H8" s="10"/>
      <c r="I8" s="10"/>
      <c r="J8" s="174" t="s">
        <v>19</v>
      </c>
      <c r="K8" s="174"/>
      <c r="L8" s="174"/>
    </row>
    <row r="9" spans="1:15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5" ht="22.5" x14ac:dyDescent="0.25">
      <c r="E10" s="10"/>
      <c r="F10" s="10"/>
      <c r="G10" s="10"/>
      <c r="H10" s="10"/>
      <c r="I10" s="10"/>
      <c r="J10" s="13">
        <v>108591.02</v>
      </c>
      <c r="K10" s="13">
        <f>L40</f>
        <v>108595.84</v>
      </c>
      <c r="L10" s="13">
        <f>J10-K10</f>
        <v>-4.819999999992433</v>
      </c>
    </row>
    <row r="11" spans="1:15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5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/>
    </row>
    <row r="13" spans="1:15" ht="44.25" customHeight="1" x14ac:dyDescent="0.25">
      <c r="E13" s="175"/>
      <c r="F13" s="175"/>
      <c r="G13" s="177" t="s">
        <v>51</v>
      </c>
      <c r="H13" s="177"/>
      <c r="I13" s="177"/>
      <c r="J13" s="176" t="s">
        <v>31</v>
      </c>
      <c r="K13" s="176"/>
      <c r="L13" s="176"/>
      <c r="N13" s="1" t="s">
        <v>141</v>
      </c>
    </row>
    <row r="15" spans="1:15" ht="15.75" thickBot="1" x14ac:dyDescent="0.3">
      <c r="E15" s="5">
        <v>2015</v>
      </c>
      <c r="L15" s="2"/>
    </row>
    <row r="16" spans="1:15" ht="21.75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36</v>
      </c>
      <c r="G16" s="4" t="s">
        <v>9</v>
      </c>
      <c r="H16" s="4" t="s">
        <v>37</v>
      </c>
      <c r="I16" s="171" t="s">
        <v>7</v>
      </c>
      <c r="J16" s="171"/>
      <c r="K16" s="171"/>
      <c r="L16" s="6" t="s">
        <v>8</v>
      </c>
    </row>
    <row r="17" spans="2:15" x14ac:dyDescent="0.25">
      <c r="B17" s="188"/>
      <c r="C17" s="190"/>
      <c r="D17" s="190"/>
      <c r="E17" s="238" t="s">
        <v>53</v>
      </c>
      <c r="F17" s="192"/>
      <c r="G17" s="184">
        <v>613</v>
      </c>
      <c r="H17" s="178"/>
      <c r="I17" s="180" t="s">
        <v>54</v>
      </c>
      <c r="J17" s="180"/>
      <c r="K17" s="180"/>
      <c r="L17" s="225">
        <v>2083</v>
      </c>
    </row>
    <row r="18" spans="2:15" ht="37.5" customHeight="1" x14ac:dyDescent="0.25">
      <c r="B18" s="189"/>
      <c r="C18" s="189"/>
      <c r="D18" s="189"/>
      <c r="E18" s="238"/>
      <c r="F18" s="193"/>
      <c r="G18" s="186"/>
      <c r="H18" s="179"/>
      <c r="I18" s="229" t="s">
        <v>55</v>
      </c>
      <c r="J18" s="230"/>
      <c r="K18" s="231"/>
      <c r="L18" s="226"/>
      <c r="N18" s="1" t="s">
        <v>35</v>
      </c>
    </row>
    <row r="19" spans="2:15" x14ac:dyDescent="0.25">
      <c r="B19" s="188"/>
      <c r="C19" s="190"/>
      <c r="D19" s="190"/>
      <c r="E19" s="238" t="s">
        <v>63</v>
      </c>
      <c r="F19" s="192"/>
      <c r="G19" s="184">
        <v>613</v>
      </c>
      <c r="H19" s="178"/>
      <c r="I19" s="180" t="s">
        <v>61</v>
      </c>
      <c r="J19" s="180"/>
      <c r="K19" s="180"/>
      <c r="L19" s="194">
        <v>4000</v>
      </c>
    </row>
    <row r="20" spans="2:15" ht="32.25" customHeight="1" x14ac:dyDescent="0.25">
      <c r="B20" s="189"/>
      <c r="C20" s="189"/>
      <c r="D20" s="189"/>
      <c r="E20" s="238"/>
      <c r="F20" s="193"/>
      <c r="G20" s="186"/>
      <c r="H20" s="179"/>
      <c r="I20" s="229" t="s">
        <v>62</v>
      </c>
      <c r="J20" s="230"/>
      <c r="K20" s="231"/>
      <c r="L20" s="194"/>
      <c r="N20" s="1">
        <v>0</v>
      </c>
      <c r="O20" s="1" t="s">
        <v>112</v>
      </c>
    </row>
    <row r="21" spans="2:15" ht="32.25" customHeight="1" x14ac:dyDescent="0.25">
      <c r="B21" s="101"/>
      <c r="C21" s="101"/>
      <c r="D21" s="48"/>
      <c r="E21" s="238" t="s">
        <v>63</v>
      </c>
      <c r="F21" s="192"/>
      <c r="G21" s="184">
        <v>613</v>
      </c>
      <c r="H21" s="178"/>
      <c r="I21" s="180" t="s">
        <v>61</v>
      </c>
      <c r="J21" s="180"/>
      <c r="K21" s="180"/>
      <c r="L21" s="194">
        <v>4500</v>
      </c>
    </row>
    <row r="22" spans="2:15" ht="32.25" customHeight="1" x14ac:dyDescent="0.25">
      <c r="B22" s="42"/>
      <c r="C22" s="42"/>
      <c r="D22" s="48"/>
      <c r="E22" s="238"/>
      <c r="F22" s="193"/>
      <c r="G22" s="186"/>
      <c r="H22" s="179"/>
      <c r="I22" s="229" t="s">
        <v>62</v>
      </c>
      <c r="J22" s="230"/>
      <c r="K22" s="231"/>
      <c r="L22" s="194"/>
    </row>
    <row r="23" spans="2:15" ht="32.25" customHeight="1" x14ac:dyDescent="0.25">
      <c r="B23" s="42"/>
      <c r="C23" s="42"/>
      <c r="D23" s="48"/>
      <c r="E23" s="75">
        <v>42354</v>
      </c>
      <c r="F23" s="40">
        <v>1336</v>
      </c>
      <c r="G23" s="91">
        <v>613</v>
      </c>
      <c r="H23" s="117" t="s">
        <v>71</v>
      </c>
      <c r="I23" s="229" t="s">
        <v>73</v>
      </c>
      <c r="J23" s="230"/>
      <c r="K23" s="231"/>
      <c r="L23" s="162">
        <v>19505.400000000001</v>
      </c>
      <c r="M23" s="1" t="s">
        <v>35</v>
      </c>
    </row>
    <row r="24" spans="2:15" ht="48.75" customHeight="1" x14ac:dyDescent="0.25">
      <c r="B24" s="42"/>
      <c r="C24" s="42"/>
      <c r="D24" s="48"/>
      <c r="E24" s="39">
        <v>42357</v>
      </c>
      <c r="F24" s="40"/>
      <c r="G24" s="91">
        <v>613</v>
      </c>
      <c r="H24" s="41"/>
      <c r="I24" s="181" t="s">
        <v>88</v>
      </c>
      <c r="J24" s="182"/>
      <c r="K24" s="183"/>
      <c r="L24" s="163">
        <v>10400</v>
      </c>
    </row>
    <row r="25" spans="2:15" s="110" customFormat="1" ht="49.5" customHeight="1" x14ac:dyDescent="0.25">
      <c r="B25" s="88"/>
      <c r="C25" s="88"/>
      <c r="D25" s="112"/>
      <c r="E25" s="105">
        <v>42364</v>
      </c>
      <c r="F25" s="106"/>
      <c r="G25" s="91">
        <v>613</v>
      </c>
      <c r="H25" s="104"/>
      <c r="I25" s="168" t="s">
        <v>95</v>
      </c>
      <c r="J25" s="169"/>
      <c r="K25" s="170"/>
      <c r="L25" s="163">
        <v>13200</v>
      </c>
    </row>
    <row r="26" spans="2:15" ht="54" customHeight="1" x14ac:dyDescent="0.25">
      <c r="B26" s="42"/>
      <c r="C26" s="42"/>
      <c r="D26" s="48"/>
      <c r="E26" s="105">
        <v>42369</v>
      </c>
      <c r="F26" s="106"/>
      <c r="G26" s="91">
        <v>613</v>
      </c>
      <c r="H26" s="104"/>
      <c r="I26" s="168" t="s">
        <v>111</v>
      </c>
      <c r="J26" s="169"/>
      <c r="K26" s="170"/>
      <c r="L26" s="163">
        <v>6265</v>
      </c>
    </row>
    <row r="27" spans="2:15" ht="32.25" customHeight="1" x14ac:dyDescent="0.25">
      <c r="B27" s="42"/>
      <c r="C27" s="42"/>
      <c r="D27" s="48"/>
      <c r="E27" s="39"/>
      <c r="F27" s="43"/>
      <c r="G27" s="91">
        <v>613</v>
      </c>
      <c r="H27" s="49"/>
      <c r="I27" s="181" t="s">
        <v>113</v>
      </c>
      <c r="J27" s="182"/>
      <c r="K27" s="183"/>
      <c r="L27" s="162">
        <v>217.18</v>
      </c>
    </row>
    <row r="28" spans="2:15" ht="15" customHeight="1" x14ac:dyDescent="0.25">
      <c r="B28" s="188"/>
      <c r="C28" s="190"/>
      <c r="E28" s="197">
        <v>42353</v>
      </c>
      <c r="F28" s="198">
        <v>9304</v>
      </c>
      <c r="G28" s="184">
        <v>613</v>
      </c>
      <c r="H28" s="202" t="s">
        <v>133</v>
      </c>
      <c r="I28" s="239" t="s">
        <v>136</v>
      </c>
      <c r="J28" s="240"/>
      <c r="K28" s="241"/>
      <c r="L28" s="245">
        <v>1342</v>
      </c>
    </row>
    <row r="29" spans="2:15" ht="25.5" customHeight="1" x14ac:dyDescent="0.25">
      <c r="B29" s="189"/>
      <c r="C29" s="189"/>
      <c r="E29" s="197"/>
      <c r="F29" s="200"/>
      <c r="G29" s="186"/>
      <c r="H29" s="204"/>
      <c r="I29" s="242"/>
      <c r="J29" s="243"/>
      <c r="K29" s="244"/>
      <c r="L29" s="246"/>
    </row>
    <row r="30" spans="2:15" ht="15" customHeight="1" x14ac:dyDescent="0.25">
      <c r="B30" s="188"/>
      <c r="C30" s="188"/>
      <c r="D30" s="190"/>
      <c r="E30" s="218">
        <v>42353</v>
      </c>
      <c r="F30" s="198">
        <v>1328</v>
      </c>
      <c r="G30" s="184">
        <v>613</v>
      </c>
      <c r="H30" s="247" t="s">
        <v>71</v>
      </c>
      <c r="I30" s="249"/>
      <c r="J30" s="250"/>
      <c r="K30" s="251"/>
      <c r="L30" s="252">
        <v>2053.1999999999998</v>
      </c>
    </row>
    <row r="31" spans="2:15" ht="25.5" customHeight="1" x14ac:dyDescent="0.25">
      <c r="B31" s="195"/>
      <c r="C31" s="195"/>
      <c r="D31" s="196"/>
      <c r="E31" s="219"/>
      <c r="F31" s="199"/>
      <c r="G31" s="185"/>
      <c r="H31" s="248"/>
      <c r="I31" s="168" t="s">
        <v>157</v>
      </c>
      <c r="J31" s="169"/>
      <c r="K31" s="170"/>
      <c r="L31" s="253"/>
    </row>
    <row r="32" spans="2:15" ht="0.75" customHeight="1" x14ac:dyDescent="0.25">
      <c r="B32" s="195"/>
      <c r="C32" s="195"/>
      <c r="D32" s="196"/>
      <c r="E32" s="219"/>
      <c r="F32" s="199"/>
      <c r="G32" s="185"/>
      <c r="H32" s="202"/>
      <c r="I32" s="254"/>
      <c r="J32" s="254"/>
      <c r="K32" s="254"/>
      <c r="L32" s="255"/>
    </row>
    <row r="33" spans="2:14" ht="25.5" hidden="1" customHeight="1" x14ac:dyDescent="0.25">
      <c r="B33" s="217"/>
      <c r="C33" s="217"/>
      <c r="D33" s="189"/>
      <c r="E33" s="220"/>
      <c r="F33" s="200"/>
      <c r="G33" s="201"/>
      <c r="H33" s="204"/>
      <c r="I33" s="168"/>
      <c r="J33" s="169"/>
      <c r="K33" s="170"/>
      <c r="L33" s="256"/>
    </row>
    <row r="34" spans="2:14" x14ac:dyDescent="0.25">
      <c r="B34" s="188"/>
      <c r="C34" s="190"/>
      <c r="D34" s="190"/>
      <c r="E34" s="197">
        <v>42361</v>
      </c>
      <c r="F34" s="198">
        <v>235</v>
      </c>
      <c r="G34" s="184">
        <v>613</v>
      </c>
      <c r="H34" s="202" t="s">
        <v>143</v>
      </c>
      <c r="I34" s="249"/>
      <c r="J34" s="250"/>
      <c r="K34" s="251"/>
      <c r="L34" s="245">
        <v>20650.060000000001</v>
      </c>
    </row>
    <row r="35" spans="2:14" ht="18.75" customHeight="1" x14ac:dyDescent="0.25">
      <c r="B35" s="189"/>
      <c r="C35" s="189"/>
      <c r="D35" s="189"/>
      <c r="E35" s="197"/>
      <c r="F35" s="200"/>
      <c r="G35" s="186"/>
      <c r="H35" s="204"/>
      <c r="I35" s="168" t="s">
        <v>144</v>
      </c>
      <c r="J35" s="169"/>
      <c r="K35" s="170"/>
      <c r="L35" s="246"/>
    </row>
    <row r="36" spans="2:14" x14ac:dyDescent="0.25">
      <c r="B36" s="188"/>
      <c r="C36" s="190"/>
      <c r="D36" s="190"/>
      <c r="E36" s="197">
        <v>42362</v>
      </c>
      <c r="F36" s="198">
        <v>168</v>
      </c>
      <c r="G36" s="184">
        <v>613</v>
      </c>
      <c r="H36" s="202" t="s">
        <v>155</v>
      </c>
      <c r="I36" s="249"/>
      <c r="J36" s="250"/>
      <c r="K36" s="251"/>
      <c r="L36" s="245">
        <v>24380</v>
      </c>
      <c r="N36" s="1" t="s">
        <v>150</v>
      </c>
    </row>
    <row r="37" spans="2:14" ht="25.5" customHeight="1" x14ac:dyDescent="0.25">
      <c r="B37" s="189"/>
      <c r="C37" s="189"/>
      <c r="D37" s="189"/>
      <c r="E37" s="197"/>
      <c r="F37" s="200"/>
      <c r="G37" s="186"/>
      <c r="H37" s="204"/>
      <c r="I37" s="249" t="s">
        <v>156</v>
      </c>
      <c r="J37" s="250"/>
      <c r="K37" s="251"/>
      <c r="L37" s="246"/>
    </row>
    <row r="38" spans="2:14" x14ac:dyDescent="0.25">
      <c r="B38" s="190"/>
      <c r="C38" s="190"/>
      <c r="D38" s="190"/>
      <c r="E38" s="238"/>
      <c r="F38" s="192"/>
      <c r="G38" s="192"/>
      <c r="H38" s="257"/>
      <c r="I38" s="222"/>
      <c r="J38" s="223"/>
      <c r="K38" s="224"/>
      <c r="L38" s="227"/>
    </row>
    <row r="39" spans="2:14" ht="25.5" customHeight="1" x14ac:dyDescent="0.25">
      <c r="B39" s="189"/>
      <c r="C39" s="189"/>
      <c r="D39" s="189"/>
      <c r="E39" s="238"/>
      <c r="F39" s="193"/>
      <c r="G39" s="193"/>
      <c r="H39" s="258"/>
      <c r="I39" s="259"/>
      <c r="J39" s="260"/>
      <c r="K39" s="261"/>
      <c r="L39" s="228"/>
    </row>
    <row r="40" spans="2:14" x14ac:dyDescent="0.25">
      <c r="I40" s="221" t="s">
        <v>3</v>
      </c>
      <c r="J40" s="221"/>
      <c r="K40" s="221"/>
      <c r="L40" s="9">
        <f>SUM(L17:L39)</f>
        <v>108595.84</v>
      </c>
    </row>
  </sheetData>
  <mergeCells count="92">
    <mergeCell ref="I27:K27"/>
    <mergeCell ref="I40:K40"/>
    <mergeCell ref="H36:H37"/>
    <mergeCell ref="I36:K36"/>
    <mergeCell ref="L36:L37"/>
    <mergeCell ref="I37:K37"/>
    <mergeCell ref="H34:H35"/>
    <mergeCell ref="I34:K34"/>
    <mergeCell ref="L34:L35"/>
    <mergeCell ref="I35:K35"/>
    <mergeCell ref="B38:B39"/>
    <mergeCell ref="C38:C39"/>
    <mergeCell ref="D38:D39"/>
    <mergeCell ref="E38:E39"/>
    <mergeCell ref="F38:F39"/>
    <mergeCell ref="G38:G39"/>
    <mergeCell ref="H38:H39"/>
    <mergeCell ref="I38:K38"/>
    <mergeCell ref="L38:L39"/>
    <mergeCell ref="I39:K39"/>
    <mergeCell ref="G36:G37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0:G33"/>
    <mergeCell ref="H30:H31"/>
    <mergeCell ref="I30:K30"/>
    <mergeCell ref="L30:L31"/>
    <mergeCell ref="I31:K31"/>
    <mergeCell ref="H32:H33"/>
    <mergeCell ref="I32:K32"/>
    <mergeCell ref="L32:L33"/>
    <mergeCell ref="I33:K33"/>
    <mergeCell ref="B30:B33"/>
    <mergeCell ref="C30:C33"/>
    <mergeCell ref="D30:D33"/>
    <mergeCell ref="E30:E33"/>
    <mergeCell ref="F30:F33"/>
    <mergeCell ref="H19:H20"/>
    <mergeCell ref="I19:K19"/>
    <mergeCell ref="L19:L20"/>
    <mergeCell ref="I20:K20"/>
    <mergeCell ref="B28:B29"/>
    <mergeCell ref="C28:C29"/>
    <mergeCell ref="E28:E29"/>
    <mergeCell ref="F28:F29"/>
    <mergeCell ref="G28:G29"/>
    <mergeCell ref="H28:H29"/>
    <mergeCell ref="I28:K29"/>
    <mergeCell ref="L28:L29"/>
    <mergeCell ref="I22:K22"/>
    <mergeCell ref="I23:K23"/>
    <mergeCell ref="I24:K24"/>
    <mergeCell ref="I25:K25"/>
    <mergeCell ref="H17:H18"/>
    <mergeCell ref="I17:K17"/>
    <mergeCell ref="L17:L18"/>
    <mergeCell ref="I18:K18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I16:K16"/>
    <mergeCell ref="J1:K1"/>
    <mergeCell ref="E6:L6"/>
    <mergeCell ref="J8:L8"/>
    <mergeCell ref="E13:F13"/>
    <mergeCell ref="J13:L13"/>
    <mergeCell ref="G13:I13"/>
    <mergeCell ref="L21:L22"/>
    <mergeCell ref="I26:K26"/>
    <mergeCell ref="E21:E22"/>
    <mergeCell ref="F21:F22"/>
    <mergeCell ref="G21:G22"/>
    <mergeCell ref="H21:H22"/>
    <mergeCell ref="I21:K21"/>
  </mergeCells>
  <pageMargins left="0.7" right="0.7" top="0.75" bottom="0.75" header="0.3" footer="0.3"/>
  <pageSetup paperSize="5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39"/>
  <sheetViews>
    <sheetView showGridLines="0" topLeftCell="A12" zoomScale="90" zoomScaleNormal="90" workbookViewId="0">
      <selection activeCell="O19" sqref="O19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customWidth="1"/>
    <col min="13" max="13" width="0.42578125" style="1" customWidth="1"/>
    <col min="14" max="16384" width="11.42578125" style="1"/>
  </cols>
  <sheetData>
    <row r="1" spans="1:16" ht="15.75" thickBot="1" x14ac:dyDescent="0.3">
      <c r="F1" s="16"/>
      <c r="J1" s="172"/>
      <c r="K1" s="172"/>
      <c r="O1" s="17"/>
      <c r="P1" s="12"/>
    </row>
    <row r="2" spans="1:16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  <c r="P2" s="18"/>
    </row>
    <row r="3" spans="1:16" ht="16.5" thickTop="1" thickBot="1" x14ac:dyDescent="0.3">
      <c r="A3" s="18"/>
      <c r="E3" s="19">
        <v>64793.98</v>
      </c>
      <c r="F3" s="20">
        <f>K10</f>
        <v>64794.31</v>
      </c>
      <c r="G3" s="21">
        <f>E3-F3</f>
        <v>-0.32999999999447027</v>
      </c>
      <c r="H3" s="22"/>
      <c r="I3" s="23"/>
      <c r="J3" s="18"/>
      <c r="K3" s="25"/>
      <c r="L3" s="18"/>
      <c r="M3" s="18"/>
      <c r="N3" s="18"/>
      <c r="O3" s="18"/>
      <c r="P3" s="18"/>
    </row>
    <row r="4" spans="1:16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  <c r="P4" s="18"/>
    </row>
    <row r="5" spans="1:16" x14ac:dyDescent="0.25">
      <c r="F5" s="16"/>
      <c r="O5" s="17"/>
      <c r="P5" s="12"/>
    </row>
    <row r="6" spans="1:16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O6" s="17"/>
      <c r="P6" s="12"/>
    </row>
    <row r="7" spans="1:16" ht="22.5" x14ac:dyDescent="0.25">
      <c r="E7" s="10"/>
      <c r="F7" s="10"/>
      <c r="G7" s="10"/>
      <c r="H7" s="10"/>
      <c r="I7" s="10"/>
      <c r="J7" s="10"/>
      <c r="K7" s="10"/>
      <c r="L7" s="10"/>
    </row>
    <row r="8" spans="1:16" ht="22.5" x14ac:dyDescent="0.25">
      <c r="E8" s="10"/>
      <c r="F8" s="10"/>
      <c r="G8" s="10"/>
      <c r="H8" s="10"/>
      <c r="I8" s="10"/>
      <c r="J8" s="174" t="s">
        <v>19</v>
      </c>
      <c r="K8" s="174"/>
      <c r="L8" s="174"/>
      <c r="O8" s="1" t="s">
        <v>149</v>
      </c>
    </row>
    <row r="9" spans="1:16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6" ht="22.5" x14ac:dyDescent="0.25">
      <c r="E10" s="10"/>
      <c r="F10" s="10"/>
      <c r="G10" s="10"/>
      <c r="H10" s="10" t="s">
        <v>150</v>
      </c>
      <c r="I10" s="10"/>
      <c r="J10" s="13">
        <v>64793.98</v>
      </c>
      <c r="K10" s="13">
        <f>L39</f>
        <v>64794.31</v>
      </c>
      <c r="L10" s="13">
        <f>J10-K10</f>
        <v>-0.32999999999447027</v>
      </c>
      <c r="O10" s="1" t="s">
        <v>148</v>
      </c>
    </row>
    <row r="11" spans="1:16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6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 t="s">
        <v>147</v>
      </c>
      <c r="P12" s="11"/>
    </row>
    <row r="13" spans="1:16" ht="44.25" customHeight="1" x14ac:dyDescent="0.25">
      <c r="E13" s="175"/>
      <c r="F13" s="175"/>
      <c r="G13" s="177" t="s">
        <v>51</v>
      </c>
      <c r="H13" s="177"/>
      <c r="I13" s="177"/>
      <c r="J13" s="176" t="s">
        <v>42</v>
      </c>
      <c r="K13" s="176"/>
      <c r="L13" s="176"/>
      <c r="M13" s="8"/>
    </row>
    <row r="14" spans="1:16" x14ac:dyDescent="0.25">
      <c r="N14" s="1" t="s">
        <v>35</v>
      </c>
    </row>
    <row r="15" spans="1:16" ht="15.75" thickBot="1" x14ac:dyDescent="0.3">
      <c r="E15" s="5">
        <v>2015</v>
      </c>
      <c r="L15" s="2"/>
    </row>
    <row r="16" spans="1:16" ht="42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36</v>
      </c>
      <c r="G16" s="4" t="s">
        <v>9</v>
      </c>
      <c r="H16" s="4" t="s">
        <v>37</v>
      </c>
      <c r="I16" s="171" t="s">
        <v>7</v>
      </c>
      <c r="J16" s="171"/>
      <c r="K16" s="171"/>
      <c r="L16" s="164" t="s">
        <v>8</v>
      </c>
    </row>
    <row r="17" spans="2:16" x14ac:dyDescent="0.25">
      <c r="B17" s="188"/>
      <c r="C17" s="190"/>
      <c r="D17" s="190"/>
      <c r="E17" s="191">
        <v>42350</v>
      </c>
      <c r="F17" s="267"/>
      <c r="G17" s="184">
        <v>613</v>
      </c>
      <c r="H17" s="262"/>
      <c r="I17" s="180" t="s">
        <v>96</v>
      </c>
      <c r="J17" s="180"/>
      <c r="K17" s="180"/>
      <c r="L17" s="264">
        <v>8000</v>
      </c>
    </row>
    <row r="18" spans="2:16" ht="37.5" customHeight="1" x14ac:dyDescent="0.25">
      <c r="B18" s="189"/>
      <c r="C18" s="189"/>
      <c r="D18" s="189"/>
      <c r="E18" s="191"/>
      <c r="F18" s="268"/>
      <c r="G18" s="186"/>
      <c r="H18" s="263"/>
      <c r="I18" s="181" t="s">
        <v>97</v>
      </c>
      <c r="J18" s="182"/>
      <c r="K18" s="183"/>
      <c r="L18" s="265"/>
      <c r="M18" s="7">
        <f>J10-L17</f>
        <v>56793.98</v>
      </c>
    </row>
    <row r="19" spans="2:16" ht="37.5" customHeight="1" x14ac:dyDescent="0.25">
      <c r="B19" s="53"/>
      <c r="C19" s="53"/>
      <c r="D19" s="53"/>
      <c r="E19" s="74">
        <v>42353</v>
      </c>
      <c r="F19" s="90">
        <v>1331</v>
      </c>
      <c r="G19" s="91">
        <v>613</v>
      </c>
      <c r="H19" s="118" t="s">
        <v>71</v>
      </c>
      <c r="I19" s="181" t="s">
        <v>74</v>
      </c>
      <c r="J19" s="182"/>
      <c r="K19" s="183"/>
      <c r="L19" s="165">
        <v>12319.2</v>
      </c>
      <c r="M19" s="7"/>
    </row>
    <row r="20" spans="2:16" ht="37.5" customHeight="1" x14ac:dyDescent="0.25">
      <c r="B20" s="53"/>
      <c r="C20" s="53"/>
      <c r="D20" s="53"/>
      <c r="E20" s="74">
        <v>42357</v>
      </c>
      <c r="F20" s="90"/>
      <c r="G20" s="91">
        <v>613</v>
      </c>
      <c r="H20" s="92"/>
      <c r="I20" s="181" t="s">
        <v>89</v>
      </c>
      <c r="J20" s="182"/>
      <c r="K20" s="183"/>
      <c r="L20" s="165">
        <v>8000</v>
      </c>
      <c r="M20" s="7"/>
      <c r="O20" s="1" t="s">
        <v>35</v>
      </c>
    </row>
    <row r="21" spans="2:16" ht="37.5" customHeight="1" x14ac:dyDescent="0.25">
      <c r="B21" s="53"/>
      <c r="C21" s="53"/>
      <c r="D21" s="53"/>
      <c r="E21" s="102">
        <v>42364</v>
      </c>
      <c r="F21" s="87"/>
      <c r="G21" s="91">
        <v>613</v>
      </c>
      <c r="H21" s="89"/>
      <c r="I21" s="181" t="s">
        <v>98</v>
      </c>
      <c r="J21" s="182"/>
      <c r="K21" s="183"/>
      <c r="L21" s="165">
        <v>8000</v>
      </c>
      <c r="M21" s="7"/>
    </row>
    <row r="22" spans="2:16" ht="37.5" customHeight="1" x14ac:dyDescent="0.25">
      <c r="B22" s="53"/>
      <c r="C22" s="53"/>
      <c r="D22" s="53"/>
      <c r="E22" s="102">
        <v>42369</v>
      </c>
      <c r="F22" s="90"/>
      <c r="G22" s="91">
        <v>613</v>
      </c>
      <c r="H22" s="92"/>
      <c r="I22" s="181" t="s">
        <v>110</v>
      </c>
      <c r="J22" s="182"/>
      <c r="K22" s="183"/>
      <c r="L22" s="165">
        <v>4050</v>
      </c>
      <c r="M22" s="7"/>
    </row>
    <row r="23" spans="2:16" ht="37.5" customHeight="1" x14ac:dyDescent="0.25">
      <c r="B23" s="53"/>
      <c r="C23" s="53"/>
      <c r="D23" s="53"/>
      <c r="E23" s="74"/>
      <c r="F23" s="87"/>
      <c r="G23" s="91">
        <v>613</v>
      </c>
      <c r="H23" s="89" t="s">
        <v>114</v>
      </c>
      <c r="I23" s="168" t="s">
        <v>113</v>
      </c>
      <c r="J23" s="169"/>
      <c r="K23" s="170"/>
      <c r="L23" s="159">
        <v>129.58000000000001</v>
      </c>
      <c r="M23" s="7"/>
    </row>
    <row r="24" spans="2:16" s="110" customFormat="1" ht="37.5" customHeight="1" x14ac:dyDescent="0.25">
      <c r="B24" s="140"/>
      <c r="C24" s="140"/>
      <c r="D24" s="140"/>
      <c r="E24" s="139">
        <v>42361</v>
      </c>
      <c r="F24" s="99">
        <v>755</v>
      </c>
      <c r="G24" s="91">
        <v>613</v>
      </c>
      <c r="H24" s="100" t="s">
        <v>138</v>
      </c>
      <c r="I24" s="168" t="s">
        <v>152</v>
      </c>
      <c r="J24" s="169"/>
      <c r="K24" s="170"/>
      <c r="L24" s="159">
        <v>4092.6</v>
      </c>
      <c r="M24" s="109"/>
    </row>
    <row r="25" spans="2:16" x14ac:dyDescent="0.25">
      <c r="B25" s="188"/>
      <c r="C25" s="190"/>
      <c r="D25" s="190"/>
      <c r="E25" s="238"/>
      <c r="F25" s="192"/>
      <c r="G25" s="188"/>
      <c r="H25" s="178"/>
      <c r="I25" s="119"/>
      <c r="J25" s="120"/>
      <c r="K25" s="121"/>
      <c r="L25" s="266"/>
      <c r="P25" s="1" t="s">
        <v>90</v>
      </c>
    </row>
    <row r="26" spans="2:16" ht="30" customHeight="1" x14ac:dyDescent="0.25">
      <c r="B26" s="189"/>
      <c r="C26" s="189"/>
      <c r="D26" s="189"/>
      <c r="E26" s="238"/>
      <c r="F26" s="193"/>
      <c r="G26" s="217"/>
      <c r="H26" s="179"/>
      <c r="I26" s="229"/>
      <c r="J26" s="230"/>
      <c r="K26" s="231"/>
      <c r="L26" s="266"/>
      <c r="M26" s="7">
        <f>M18-L25</f>
        <v>56793.98</v>
      </c>
    </row>
    <row r="27" spans="2:16" ht="2.25" hidden="1" customHeight="1" x14ac:dyDescent="0.25">
      <c r="B27" s="188"/>
      <c r="C27" s="190"/>
      <c r="E27" s="139">
        <v>42361</v>
      </c>
      <c r="F27" s="99">
        <v>751</v>
      </c>
      <c r="G27" s="91">
        <v>613</v>
      </c>
      <c r="H27" s="100" t="s">
        <v>138</v>
      </c>
      <c r="I27" s="168" t="s">
        <v>142</v>
      </c>
      <c r="J27" s="169"/>
      <c r="K27" s="170"/>
      <c r="L27" s="245">
        <v>4781.32</v>
      </c>
    </row>
    <row r="28" spans="2:16" ht="25.5" customHeight="1" x14ac:dyDescent="0.25">
      <c r="B28" s="189"/>
      <c r="C28" s="189"/>
      <c r="E28" s="139">
        <v>42361</v>
      </c>
      <c r="F28" s="99">
        <v>746</v>
      </c>
      <c r="G28" s="91">
        <v>613</v>
      </c>
      <c r="H28" s="100" t="s">
        <v>138</v>
      </c>
      <c r="I28" s="168" t="s">
        <v>142</v>
      </c>
      <c r="J28" s="169"/>
      <c r="K28" s="170"/>
      <c r="L28" s="246"/>
      <c r="M28" s="7">
        <f>M18-L27</f>
        <v>52012.66</v>
      </c>
    </row>
    <row r="29" spans="2:16" ht="15" customHeight="1" x14ac:dyDescent="0.25">
      <c r="B29" s="188"/>
      <c r="C29" s="188"/>
      <c r="D29" s="190"/>
      <c r="E29" s="139"/>
      <c r="F29" s="99"/>
      <c r="G29" s="91"/>
      <c r="H29" s="100"/>
      <c r="I29" s="168"/>
      <c r="J29" s="169"/>
      <c r="K29" s="170"/>
      <c r="L29" s="245">
        <v>5381.18</v>
      </c>
    </row>
    <row r="30" spans="2:16" ht="25.5" customHeight="1" x14ac:dyDescent="0.25">
      <c r="B30" s="195"/>
      <c r="C30" s="195"/>
      <c r="D30" s="196"/>
      <c r="E30" s="139">
        <v>42361</v>
      </c>
      <c r="F30" s="99">
        <v>746</v>
      </c>
      <c r="G30" s="91">
        <v>613</v>
      </c>
      <c r="H30" s="100" t="s">
        <v>138</v>
      </c>
      <c r="I30" s="168" t="s">
        <v>142</v>
      </c>
      <c r="J30" s="169"/>
      <c r="K30" s="170"/>
      <c r="L30" s="246"/>
      <c r="M30" s="7">
        <f>M26-L29</f>
        <v>51412.800000000003</v>
      </c>
    </row>
    <row r="31" spans="2:16" ht="0.75" customHeight="1" x14ac:dyDescent="0.25">
      <c r="B31" s="195"/>
      <c r="C31" s="195"/>
      <c r="D31" s="196"/>
      <c r="E31" s="139">
        <v>42361</v>
      </c>
      <c r="F31" s="99">
        <v>746</v>
      </c>
      <c r="G31" s="91">
        <v>613</v>
      </c>
      <c r="H31" s="100" t="s">
        <v>138</v>
      </c>
      <c r="I31" s="168" t="s">
        <v>142</v>
      </c>
      <c r="J31" s="169"/>
      <c r="K31" s="170"/>
      <c r="L31" s="255"/>
    </row>
    <row r="32" spans="2:16" ht="25.5" hidden="1" customHeight="1" x14ac:dyDescent="0.25">
      <c r="B32" s="217"/>
      <c r="C32" s="217"/>
      <c r="D32" s="189"/>
      <c r="E32" s="139">
        <v>42361</v>
      </c>
      <c r="F32" s="99">
        <v>746</v>
      </c>
      <c r="G32" s="91">
        <v>613</v>
      </c>
      <c r="H32" s="100" t="s">
        <v>138</v>
      </c>
      <c r="I32" s="168" t="s">
        <v>142</v>
      </c>
      <c r="J32" s="169"/>
      <c r="K32" s="170"/>
      <c r="L32" s="256"/>
      <c r="M32" s="7">
        <f>M30-L31</f>
        <v>51412.800000000003</v>
      </c>
    </row>
    <row r="33" spans="2:16" x14ac:dyDescent="0.25">
      <c r="B33" s="188"/>
      <c r="C33" s="190"/>
      <c r="D33" s="190"/>
      <c r="E33" s="197">
        <v>42361</v>
      </c>
      <c r="F33" s="198">
        <v>238</v>
      </c>
      <c r="G33" s="184">
        <v>613</v>
      </c>
      <c r="H33" s="202" t="s">
        <v>145</v>
      </c>
      <c r="I33" s="249"/>
      <c r="J33" s="250"/>
      <c r="K33" s="251"/>
      <c r="L33" s="245">
        <v>8760.43</v>
      </c>
    </row>
    <row r="34" spans="2:16" s="110" customFormat="1" ht="18.75" customHeight="1" x14ac:dyDescent="0.25">
      <c r="B34" s="189"/>
      <c r="C34" s="189"/>
      <c r="D34" s="189"/>
      <c r="E34" s="197"/>
      <c r="F34" s="200"/>
      <c r="G34" s="201"/>
      <c r="H34" s="204"/>
      <c r="I34" s="168" t="s">
        <v>144</v>
      </c>
      <c r="J34" s="169"/>
      <c r="K34" s="170"/>
      <c r="L34" s="246"/>
      <c r="M34" s="109">
        <f>M32-L33</f>
        <v>42652.37</v>
      </c>
      <c r="P34" s="110" t="s">
        <v>35</v>
      </c>
    </row>
    <row r="35" spans="2:16" x14ac:dyDescent="0.25">
      <c r="B35" s="188"/>
      <c r="C35" s="190"/>
      <c r="D35" s="190"/>
      <c r="E35" s="197">
        <v>42361</v>
      </c>
      <c r="F35" s="198">
        <v>753</v>
      </c>
      <c r="G35" s="184">
        <v>613</v>
      </c>
      <c r="H35" s="202" t="s">
        <v>138</v>
      </c>
      <c r="I35" s="249"/>
      <c r="J35" s="250"/>
      <c r="K35" s="251"/>
      <c r="L35" s="214">
        <v>1280</v>
      </c>
    </row>
    <row r="36" spans="2:16" ht="25.5" customHeight="1" x14ac:dyDescent="0.25">
      <c r="B36" s="189"/>
      <c r="C36" s="189"/>
      <c r="D36" s="189"/>
      <c r="E36" s="197"/>
      <c r="F36" s="200"/>
      <c r="G36" s="201"/>
      <c r="H36" s="204"/>
      <c r="I36" s="249" t="s">
        <v>151</v>
      </c>
      <c r="J36" s="250"/>
      <c r="K36" s="251"/>
      <c r="L36" s="215"/>
      <c r="M36" s="7">
        <f>M34-L35</f>
        <v>41372.370000000003</v>
      </c>
    </row>
    <row r="37" spans="2:16" x14ac:dyDescent="0.25">
      <c r="B37" s="190"/>
      <c r="C37" s="190"/>
      <c r="D37" s="190"/>
      <c r="E37" s="238"/>
      <c r="F37" s="192"/>
      <c r="G37" s="192"/>
      <c r="H37" s="257"/>
      <c r="I37" s="222"/>
      <c r="J37" s="223"/>
      <c r="K37" s="224"/>
      <c r="L37" s="227"/>
    </row>
    <row r="38" spans="2:16" ht="25.5" customHeight="1" x14ac:dyDescent="0.25">
      <c r="B38" s="189"/>
      <c r="C38" s="189"/>
      <c r="D38" s="189"/>
      <c r="E38" s="238"/>
      <c r="F38" s="193"/>
      <c r="G38" s="193"/>
      <c r="H38" s="258"/>
      <c r="I38" s="259"/>
      <c r="J38" s="260"/>
      <c r="K38" s="261"/>
      <c r="L38" s="228"/>
      <c r="M38" s="7">
        <f>M36-L37</f>
        <v>41372.370000000003</v>
      </c>
    </row>
    <row r="39" spans="2:16" x14ac:dyDescent="0.25">
      <c r="I39" s="221" t="s">
        <v>3</v>
      </c>
      <c r="J39" s="221"/>
      <c r="K39" s="221"/>
      <c r="L39" s="9">
        <f>SUM(L17:L38)</f>
        <v>64794.31</v>
      </c>
    </row>
  </sheetData>
  <mergeCells count="77">
    <mergeCell ref="I39:K39"/>
    <mergeCell ref="H35:H36"/>
    <mergeCell ref="I35:K35"/>
    <mergeCell ref="L35:L36"/>
    <mergeCell ref="I36:K36"/>
    <mergeCell ref="B37:B38"/>
    <mergeCell ref="C37:C38"/>
    <mergeCell ref="D37:D38"/>
    <mergeCell ref="E37:E38"/>
    <mergeCell ref="F37:F38"/>
    <mergeCell ref="G37:G38"/>
    <mergeCell ref="H37:H38"/>
    <mergeCell ref="I37:K37"/>
    <mergeCell ref="L37:L38"/>
    <mergeCell ref="I38:K38"/>
    <mergeCell ref="H33:H34"/>
    <mergeCell ref="I33:K33"/>
    <mergeCell ref="L33:L34"/>
    <mergeCell ref="I34:K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29:B32"/>
    <mergeCell ref="C29:C32"/>
    <mergeCell ref="D29:D32"/>
    <mergeCell ref="I29:K29"/>
    <mergeCell ref="L29:L30"/>
    <mergeCell ref="I30:K30"/>
    <mergeCell ref="I31:K31"/>
    <mergeCell ref="L31:L32"/>
    <mergeCell ref="I32:K32"/>
    <mergeCell ref="L27:L28"/>
    <mergeCell ref="G25:G26"/>
    <mergeCell ref="B25:B26"/>
    <mergeCell ref="C25:C26"/>
    <mergeCell ref="D25:D26"/>
    <mergeCell ref="E25:E26"/>
    <mergeCell ref="I26:K26"/>
    <mergeCell ref="B27:B28"/>
    <mergeCell ref="C27:C28"/>
    <mergeCell ref="F25:F26"/>
    <mergeCell ref="H25:H26"/>
    <mergeCell ref="I27:K27"/>
    <mergeCell ref="I28:K28"/>
    <mergeCell ref="I19:K19"/>
    <mergeCell ref="B17:B18"/>
    <mergeCell ref="C17:C18"/>
    <mergeCell ref="D17:D18"/>
    <mergeCell ref="E17:E18"/>
    <mergeCell ref="F17:F18"/>
    <mergeCell ref="I20:K20"/>
    <mergeCell ref="L25:L26"/>
    <mergeCell ref="I24:K24"/>
    <mergeCell ref="I23:K23"/>
    <mergeCell ref="I21:K21"/>
    <mergeCell ref="I22:K22"/>
    <mergeCell ref="I16:K16"/>
    <mergeCell ref="H17:H18"/>
    <mergeCell ref="I17:K17"/>
    <mergeCell ref="J1:K1"/>
    <mergeCell ref="E6:L6"/>
    <mergeCell ref="J8:L8"/>
    <mergeCell ref="E13:F13"/>
    <mergeCell ref="J13:L13"/>
    <mergeCell ref="G13:I13"/>
    <mergeCell ref="L17:L18"/>
    <mergeCell ref="I18:K18"/>
    <mergeCell ref="G17:G18"/>
  </mergeCells>
  <pageMargins left="0.7" right="0.7" top="0.75" bottom="0.75" header="0.3" footer="0.3"/>
  <pageSetup paperSize="5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9"/>
  <sheetViews>
    <sheetView showGridLines="0" topLeftCell="A12" zoomScale="90" zoomScaleNormal="90" workbookViewId="0">
      <selection activeCell="N24" sqref="N24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bestFit="1" customWidth="1"/>
    <col min="13" max="13" width="0.42578125" style="1" customWidth="1"/>
    <col min="14" max="16384" width="11.42578125" style="1"/>
  </cols>
  <sheetData>
    <row r="1" spans="1:16" ht="15.75" thickBot="1" x14ac:dyDescent="0.3">
      <c r="F1" s="16"/>
      <c r="J1" s="172"/>
      <c r="K1" s="172"/>
      <c r="O1" s="17"/>
      <c r="P1" s="12"/>
    </row>
    <row r="2" spans="1:16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  <c r="P2" s="18"/>
    </row>
    <row r="3" spans="1:16" ht="16.5" thickTop="1" thickBot="1" x14ac:dyDescent="0.3">
      <c r="A3" s="18"/>
      <c r="E3" s="19">
        <v>57739.48</v>
      </c>
      <c r="F3" s="20">
        <f>K10</f>
        <v>57739.520000000004</v>
      </c>
      <c r="G3" s="21">
        <f>E3-F3</f>
        <v>-4.0000000000873115E-2</v>
      </c>
      <c r="H3" s="22"/>
      <c r="I3" s="23"/>
      <c r="J3" s="18"/>
      <c r="K3" s="25"/>
      <c r="L3" s="18"/>
      <c r="M3" s="18"/>
      <c r="N3" s="18"/>
      <c r="O3" s="18"/>
      <c r="P3" s="18"/>
    </row>
    <row r="4" spans="1:16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  <c r="P4" s="18"/>
    </row>
    <row r="5" spans="1:16" x14ac:dyDescent="0.25">
      <c r="F5" s="16"/>
      <c r="O5" s="17"/>
      <c r="P5" s="12"/>
    </row>
    <row r="6" spans="1:16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O6" s="17"/>
      <c r="P6" s="12"/>
    </row>
    <row r="7" spans="1:16" ht="22.5" x14ac:dyDescent="0.25">
      <c r="E7" s="10"/>
      <c r="F7" s="10"/>
      <c r="G7" s="10"/>
      <c r="H7" s="10"/>
      <c r="I7" s="10"/>
      <c r="J7" s="10"/>
      <c r="K7" s="10"/>
      <c r="L7" s="10"/>
    </row>
    <row r="8" spans="1:16" ht="22.5" x14ac:dyDescent="0.25">
      <c r="E8" s="10"/>
      <c r="F8" s="10"/>
      <c r="G8" s="10"/>
      <c r="H8" s="10"/>
      <c r="I8" s="10"/>
      <c r="J8" s="174" t="s">
        <v>19</v>
      </c>
      <c r="K8" s="174"/>
      <c r="L8" s="174"/>
    </row>
    <row r="9" spans="1:16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6" ht="22.5" x14ac:dyDescent="0.25">
      <c r="E10" s="10"/>
      <c r="F10" s="10"/>
      <c r="G10" s="10"/>
      <c r="H10" s="10"/>
      <c r="I10" s="10"/>
      <c r="J10" s="13">
        <v>57739.48</v>
      </c>
      <c r="K10" s="13">
        <f>L29</f>
        <v>57739.520000000004</v>
      </c>
      <c r="L10" s="13">
        <f>J10-K10</f>
        <v>-4.0000000000873115E-2</v>
      </c>
    </row>
    <row r="11" spans="1:16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6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/>
      <c r="P12" s="11"/>
    </row>
    <row r="13" spans="1:16" ht="44.25" customHeight="1" x14ac:dyDescent="0.25">
      <c r="E13" s="175"/>
      <c r="F13" s="175"/>
      <c r="G13" s="177" t="s">
        <v>51</v>
      </c>
      <c r="H13" s="177"/>
      <c r="I13" s="177"/>
      <c r="J13" s="176" t="s">
        <v>50</v>
      </c>
      <c r="K13" s="176"/>
      <c r="L13" s="176"/>
      <c r="M13" s="8"/>
    </row>
    <row r="15" spans="1:16" ht="15.75" thickBot="1" x14ac:dyDescent="0.3">
      <c r="E15" s="5">
        <v>2015</v>
      </c>
      <c r="L15" s="2"/>
    </row>
    <row r="16" spans="1:16" ht="42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39</v>
      </c>
      <c r="G16" s="4" t="s">
        <v>9</v>
      </c>
      <c r="H16" s="4" t="s">
        <v>37</v>
      </c>
      <c r="I16" s="171" t="s">
        <v>7</v>
      </c>
      <c r="J16" s="171"/>
      <c r="K16" s="171"/>
      <c r="L16" s="6" t="s">
        <v>8</v>
      </c>
    </row>
    <row r="17" spans="2:15" x14ac:dyDescent="0.25">
      <c r="B17" s="188"/>
      <c r="C17" s="190"/>
      <c r="D17" s="190"/>
      <c r="E17" s="197">
        <v>42350</v>
      </c>
      <c r="F17" s="198"/>
      <c r="G17" s="184">
        <v>613</v>
      </c>
      <c r="H17" s="202"/>
      <c r="I17" s="271" t="s">
        <v>99</v>
      </c>
      <c r="J17" s="271"/>
      <c r="K17" s="271"/>
      <c r="L17" s="214">
        <v>10800</v>
      </c>
    </row>
    <row r="18" spans="2:15" ht="37.5" customHeight="1" thickBot="1" x14ac:dyDescent="0.3">
      <c r="B18" s="189"/>
      <c r="C18" s="189"/>
      <c r="D18" s="189"/>
      <c r="E18" s="197"/>
      <c r="F18" s="199"/>
      <c r="G18" s="273"/>
      <c r="H18" s="203"/>
      <c r="I18" s="168" t="s">
        <v>100</v>
      </c>
      <c r="J18" s="169"/>
      <c r="K18" s="170"/>
      <c r="L18" s="215"/>
      <c r="M18" s="7">
        <f>J10-L17</f>
        <v>46939.48</v>
      </c>
    </row>
    <row r="19" spans="2:15" ht="37.5" customHeight="1" thickBot="1" x14ac:dyDescent="0.3">
      <c r="B19" s="101"/>
      <c r="C19" s="101"/>
      <c r="D19" s="101"/>
      <c r="E19" s="113">
        <v>42357</v>
      </c>
      <c r="F19" s="114"/>
      <c r="G19" s="91">
        <v>613</v>
      </c>
      <c r="H19" s="115"/>
      <c r="I19" s="277" t="s">
        <v>101</v>
      </c>
      <c r="J19" s="169"/>
      <c r="K19" s="170"/>
      <c r="L19" s="103">
        <v>10800</v>
      </c>
      <c r="M19" s="7"/>
    </row>
    <row r="20" spans="2:15" ht="37.5" customHeight="1" x14ac:dyDescent="0.25">
      <c r="B20" s="55"/>
      <c r="C20" s="55"/>
      <c r="D20" s="55"/>
      <c r="E20" s="93">
        <v>42364</v>
      </c>
      <c r="F20" s="94"/>
      <c r="G20" s="91">
        <v>613</v>
      </c>
      <c r="H20" s="95"/>
      <c r="I20" s="168" t="s">
        <v>92</v>
      </c>
      <c r="J20" s="169"/>
      <c r="K20" s="170"/>
      <c r="L20" s="80">
        <v>8700</v>
      </c>
      <c r="M20" s="7"/>
    </row>
    <row r="21" spans="2:15" ht="37.5" customHeight="1" x14ac:dyDescent="0.25">
      <c r="B21" s="55"/>
      <c r="C21" s="55"/>
      <c r="D21" s="55"/>
      <c r="E21" s="93">
        <v>42353</v>
      </c>
      <c r="F21" s="99">
        <v>1330</v>
      </c>
      <c r="G21" s="91">
        <v>613</v>
      </c>
      <c r="H21" s="122" t="s">
        <v>71</v>
      </c>
      <c r="I21" s="274" t="s">
        <v>75</v>
      </c>
      <c r="J21" s="275"/>
      <c r="K21" s="276"/>
      <c r="L21" s="80">
        <v>6672.32</v>
      </c>
      <c r="M21" s="7"/>
    </row>
    <row r="22" spans="2:15" ht="37.5" customHeight="1" x14ac:dyDescent="0.25">
      <c r="B22" s="55"/>
      <c r="C22" s="55"/>
      <c r="D22" s="55"/>
      <c r="E22" s="93"/>
      <c r="F22" s="99" t="s">
        <v>139</v>
      </c>
      <c r="G22" s="91">
        <v>613</v>
      </c>
      <c r="H22" s="100"/>
      <c r="I22" s="168" t="s">
        <v>113</v>
      </c>
      <c r="J22" s="169"/>
      <c r="K22" s="170"/>
      <c r="L22" s="80">
        <v>115.47</v>
      </c>
      <c r="M22" s="7"/>
    </row>
    <row r="23" spans="2:15" ht="37.5" customHeight="1" x14ac:dyDescent="0.25">
      <c r="B23" s="55"/>
      <c r="C23" s="55"/>
      <c r="D23" s="55"/>
      <c r="E23" s="152">
        <v>42361</v>
      </c>
      <c r="F23" s="99">
        <v>239</v>
      </c>
      <c r="G23" s="91">
        <v>613</v>
      </c>
      <c r="H23" s="100" t="s">
        <v>143</v>
      </c>
      <c r="I23" s="168" t="s">
        <v>116</v>
      </c>
      <c r="J23" s="169"/>
      <c r="K23" s="170"/>
      <c r="L23" s="159">
        <v>4814.4399999999996</v>
      </c>
      <c r="M23" s="7"/>
    </row>
    <row r="24" spans="2:15" ht="37.5" customHeight="1" x14ac:dyDescent="0.25">
      <c r="B24" s="55"/>
      <c r="C24" s="55"/>
      <c r="D24" s="55"/>
      <c r="E24" s="152">
        <v>42359</v>
      </c>
      <c r="F24" s="99">
        <v>742</v>
      </c>
      <c r="G24" s="91">
        <v>613</v>
      </c>
      <c r="H24" s="122" t="s">
        <v>138</v>
      </c>
      <c r="I24" s="168" t="s">
        <v>131</v>
      </c>
      <c r="J24" s="169"/>
      <c r="K24" s="170"/>
      <c r="L24" s="159">
        <v>7800</v>
      </c>
      <c r="M24" s="7"/>
      <c r="N24" s="1" t="s">
        <v>114</v>
      </c>
    </row>
    <row r="25" spans="2:15" x14ac:dyDescent="0.25">
      <c r="B25" s="188"/>
      <c r="C25" s="190"/>
      <c r="D25" s="190"/>
      <c r="E25" s="218">
        <v>42359</v>
      </c>
      <c r="F25" s="198">
        <v>743</v>
      </c>
      <c r="G25" s="184">
        <v>613</v>
      </c>
      <c r="H25" s="269" t="s">
        <v>138</v>
      </c>
      <c r="I25" s="271"/>
      <c r="J25" s="271"/>
      <c r="K25" s="271"/>
      <c r="L25" s="272">
        <v>8037.29</v>
      </c>
    </row>
    <row r="26" spans="2:15" ht="32.25" customHeight="1" x14ac:dyDescent="0.25">
      <c r="B26" s="189"/>
      <c r="C26" s="189"/>
      <c r="D26" s="189"/>
      <c r="E26" s="220"/>
      <c r="F26" s="200"/>
      <c r="G26" s="186"/>
      <c r="H26" s="270"/>
      <c r="I26" s="168" t="s">
        <v>132</v>
      </c>
      <c r="J26" s="169"/>
      <c r="K26" s="170"/>
      <c r="L26" s="272"/>
      <c r="M26" s="7">
        <f>M18-L25</f>
        <v>38902.19</v>
      </c>
      <c r="O26" s="1" t="s">
        <v>49</v>
      </c>
    </row>
    <row r="27" spans="2:15" ht="15" customHeight="1" x14ac:dyDescent="0.25">
      <c r="B27" s="188"/>
      <c r="C27" s="190"/>
      <c r="E27" s="238"/>
      <c r="F27" s="192"/>
      <c r="G27" s="188"/>
      <c r="H27" s="178"/>
      <c r="I27" s="205"/>
      <c r="J27" s="206"/>
      <c r="K27" s="207"/>
      <c r="L27" s="227"/>
    </row>
    <row r="28" spans="2:15" ht="25.5" customHeight="1" x14ac:dyDescent="0.25">
      <c r="B28" s="189"/>
      <c r="C28" s="189"/>
      <c r="E28" s="238"/>
      <c r="F28" s="193"/>
      <c r="G28" s="189"/>
      <c r="H28" s="179"/>
      <c r="I28" s="211"/>
      <c r="J28" s="212"/>
      <c r="K28" s="213"/>
      <c r="L28" s="228"/>
      <c r="M28" s="7">
        <f>M18-L27</f>
        <v>46939.48</v>
      </c>
    </row>
    <row r="29" spans="2:15" x14ac:dyDescent="0.25">
      <c r="I29" s="221" t="s">
        <v>3</v>
      </c>
      <c r="J29" s="221"/>
      <c r="K29" s="221"/>
      <c r="L29" s="9">
        <f>SUM(L17:L28)</f>
        <v>57739.520000000004</v>
      </c>
    </row>
  </sheetData>
  <mergeCells count="42">
    <mergeCell ref="H17:H18"/>
    <mergeCell ref="I17:K17"/>
    <mergeCell ref="L17:L18"/>
    <mergeCell ref="I18:K18"/>
    <mergeCell ref="I21:K21"/>
    <mergeCell ref="I19:K19"/>
    <mergeCell ref="I20:K20"/>
    <mergeCell ref="I16:K16"/>
    <mergeCell ref="J1:K1"/>
    <mergeCell ref="E6:L6"/>
    <mergeCell ref="J8:L8"/>
    <mergeCell ref="E13:F13"/>
    <mergeCell ref="J13:L13"/>
    <mergeCell ref="G13:I13"/>
    <mergeCell ref="G17:G18"/>
    <mergeCell ref="B25:B26"/>
    <mergeCell ref="C25:C26"/>
    <mergeCell ref="D25:D26"/>
    <mergeCell ref="E25:E26"/>
    <mergeCell ref="F25:F26"/>
    <mergeCell ref="B17:B18"/>
    <mergeCell ref="C17:C18"/>
    <mergeCell ref="D17:D18"/>
    <mergeCell ref="E17:E18"/>
    <mergeCell ref="F17:F18"/>
    <mergeCell ref="G25:G26"/>
    <mergeCell ref="I24:K24"/>
    <mergeCell ref="I23:K23"/>
    <mergeCell ref="I22:K22"/>
    <mergeCell ref="B27:B28"/>
    <mergeCell ref="C27:C28"/>
    <mergeCell ref="E27:E28"/>
    <mergeCell ref="F27:F28"/>
    <mergeCell ref="G27:G28"/>
    <mergeCell ref="I29:K29"/>
    <mergeCell ref="H25:H26"/>
    <mergeCell ref="I25:K25"/>
    <mergeCell ref="L25:L26"/>
    <mergeCell ref="I26:K26"/>
    <mergeCell ref="H27:H28"/>
    <mergeCell ref="I27:K28"/>
    <mergeCell ref="L27:L28"/>
  </mergeCells>
  <pageMargins left="0.7" right="0.7" top="0.75" bottom="0.75" header="0.3" footer="0.3"/>
  <pageSetup paperSize="5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4"/>
  <sheetViews>
    <sheetView showGridLines="0" topLeftCell="A7" zoomScale="90" zoomScaleNormal="90" workbookViewId="0">
      <selection activeCell="O38" sqref="O38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bestFit="1" customWidth="1"/>
    <col min="13" max="13" width="0.42578125" style="1" customWidth="1"/>
    <col min="14" max="16384" width="11.42578125" style="1"/>
  </cols>
  <sheetData>
    <row r="1" spans="1:16" ht="15.75" thickBot="1" x14ac:dyDescent="0.3">
      <c r="F1" s="16"/>
      <c r="J1" s="172"/>
      <c r="K1" s="172"/>
      <c r="O1" s="17"/>
      <c r="P1" s="12"/>
    </row>
    <row r="2" spans="1:16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  <c r="P2" s="18"/>
    </row>
    <row r="3" spans="1:16" ht="16.5" thickTop="1" thickBot="1" x14ac:dyDescent="0.3">
      <c r="A3" s="18"/>
      <c r="E3" s="19">
        <v>134919.6</v>
      </c>
      <c r="F3" s="20">
        <f>K10</f>
        <v>134919.6</v>
      </c>
      <c r="G3" s="21">
        <f>E3-F3</f>
        <v>0</v>
      </c>
      <c r="H3" s="22"/>
      <c r="I3" s="23"/>
      <c r="J3" s="18"/>
      <c r="K3" s="25"/>
      <c r="L3" s="18"/>
      <c r="M3" s="18"/>
      <c r="N3" s="18"/>
      <c r="O3" s="18"/>
      <c r="P3" s="18"/>
    </row>
    <row r="4" spans="1:16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  <c r="P4" s="18"/>
    </row>
    <row r="5" spans="1:16" x14ac:dyDescent="0.25">
      <c r="F5" s="16"/>
      <c r="O5" s="17"/>
      <c r="P5" s="12"/>
    </row>
    <row r="6" spans="1:16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O6" s="17"/>
      <c r="P6" s="12"/>
    </row>
    <row r="7" spans="1:16" ht="22.5" x14ac:dyDescent="0.25">
      <c r="E7" s="10"/>
      <c r="F7" s="10"/>
      <c r="G7" s="10"/>
      <c r="H7" s="10"/>
      <c r="I7" s="10"/>
      <c r="J7" s="10"/>
      <c r="K7" s="10"/>
      <c r="L7" s="10"/>
    </row>
    <row r="8" spans="1:16" ht="22.5" x14ac:dyDescent="0.25">
      <c r="E8" s="10"/>
      <c r="F8" s="10"/>
      <c r="G8" s="10"/>
      <c r="H8" s="10"/>
      <c r="I8" s="10"/>
      <c r="J8" s="174" t="s">
        <v>19</v>
      </c>
      <c r="K8" s="174"/>
      <c r="L8" s="174"/>
    </row>
    <row r="9" spans="1:16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6" ht="22.5" x14ac:dyDescent="0.25">
      <c r="E10" s="10"/>
      <c r="F10" s="10"/>
      <c r="G10" s="10"/>
      <c r="H10" s="10"/>
      <c r="I10" s="10"/>
      <c r="J10" s="13">
        <v>134919.6</v>
      </c>
      <c r="K10" s="13">
        <f>L24</f>
        <v>134919.6</v>
      </c>
      <c r="L10" s="13">
        <f>J10-K10</f>
        <v>0</v>
      </c>
    </row>
    <row r="11" spans="1:16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6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/>
      <c r="P12" s="11"/>
    </row>
    <row r="13" spans="1:16" ht="44.25" customHeight="1" x14ac:dyDescent="0.25">
      <c r="E13" s="175"/>
      <c r="F13" s="175"/>
      <c r="G13" s="177" t="s">
        <v>51</v>
      </c>
      <c r="H13" s="177"/>
      <c r="I13" s="177"/>
      <c r="J13" s="176" t="s">
        <v>82</v>
      </c>
      <c r="K13" s="176"/>
      <c r="L13" s="176"/>
      <c r="M13" s="8"/>
    </row>
    <row r="15" spans="1:16" ht="15.75" thickBot="1" x14ac:dyDescent="0.3">
      <c r="E15" s="5">
        <v>2015</v>
      </c>
      <c r="L15" s="2"/>
    </row>
    <row r="16" spans="1:16" ht="42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39</v>
      </c>
      <c r="G16" s="4" t="s">
        <v>9</v>
      </c>
      <c r="H16" s="4" t="s">
        <v>37</v>
      </c>
      <c r="I16" s="171" t="s">
        <v>7</v>
      </c>
      <c r="J16" s="171"/>
      <c r="K16" s="171"/>
      <c r="L16" s="6" t="s">
        <v>8</v>
      </c>
    </row>
    <row r="17" spans="2:15" x14ac:dyDescent="0.25">
      <c r="B17" s="188"/>
      <c r="C17" s="190"/>
      <c r="D17" s="190"/>
      <c r="E17" s="197"/>
      <c r="F17" s="198"/>
      <c r="G17" s="184"/>
      <c r="H17" s="202"/>
      <c r="I17" s="271"/>
      <c r="J17" s="271"/>
      <c r="K17" s="271"/>
      <c r="L17" s="214"/>
    </row>
    <row r="18" spans="2:15" ht="37.5" customHeight="1" x14ac:dyDescent="0.25">
      <c r="B18" s="189"/>
      <c r="C18" s="189"/>
      <c r="D18" s="189"/>
      <c r="E18" s="197"/>
      <c r="F18" s="200"/>
      <c r="G18" s="186"/>
      <c r="H18" s="204"/>
      <c r="I18" s="168" t="s">
        <v>35</v>
      </c>
      <c r="J18" s="169"/>
      <c r="K18" s="170"/>
      <c r="L18" s="215"/>
      <c r="M18" s="7">
        <f>J10-L17</f>
        <v>134919.6</v>
      </c>
    </row>
    <row r="19" spans="2:15" ht="37.5" customHeight="1" thickBot="1" x14ac:dyDescent="0.3">
      <c r="B19" s="73"/>
      <c r="C19" s="73"/>
      <c r="D19" s="73"/>
      <c r="E19" s="93">
        <v>42356</v>
      </c>
      <c r="F19" s="94">
        <v>253</v>
      </c>
      <c r="G19" s="91">
        <v>613</v>
      </c>
      <c r="H19" s="95" t="s">
        <v>83</v>
      </c>
      <c r="I19" s="168" t="s">
        <v>84</v>
      </c>
      <c r="J19" s="169"/>
      <c r="K19" s="170"/>
      <c r="L19" s="80">
        <v>60713.82</v>
      </c>
      <c r="M19" s="7"/>
    </row>
    <row r="20" spans="2:15" ht="37.5" customHeight="1" thickBot="1" x14ac:dyDescent="0.3">
      <c r="B20" s="73"/>
      <c r="C20" s="73"/>
      <c r="D20" s="73"/>
      <c r="E20" s="93">
        <v>42352</v>
      </c>
      <c r="F20" s="99">
        <v>250</v>
      </c>
      <c r="G20" s="137">
        <v>613</v>
      </c>
      <c r="H20" s="138" t="s">
        <v>83</v>
      </c>
      <c r="I20" s="278" t="s">
        <v>137</v>
      </c>
      <c r="J20" s="278"/>
      <c r="K20" s="279"/>
      <c r="L20" s="80">
        <v>67459.8</v>
      </c>
      <c r="M20" s="7"/>
      <c r="O20" s="1" t="s">
        <v>77</v>
      </c>
    </row>
    <row r="21" spans="2:15" ht="37.5" customHeight="1" thickBot="1" x14ac:dyDescent="0.3">
      <c r="B21" s="73"/>
      <c r="C21" s="73"/>
      <c r="D21" s="73"/>
      <c r="E21" s="93">
        <v>42361</v>
      </c>
      <c r="F21" s="99">
        <v>255</v>
      </c>
      <c r="G21" s="91">
        <v>613</v>
      </c>
      <c r="H21" s="138" t="s">
        <v>83</v>
      </c>
      <c r="I21" s="96"/>
      <c r="J21" s="97" t="s">
        <v>160</v>
      </c>
      <c r="K21" s="98"/>
      <c r="L21" s="80">
        <v>6745.98</v>
      </c>
      <c r="M21" s="7"/>
    </row>
    <row r="22" spans="2:15" ht="37.5" customHeight="1" x14ac:dyDescent="0.25">
      <c r="B22" s="73"/>
      <c r="C22" s="73"/>
      <c r="D22" s="73"/>
      <c r="E22" s="75"/>
      <c r="F22" s="50"/>
      <c r="G22" s="51"/>
      <c r="H22" s="52"/>
      <c r="I22" s="77"/>
      <c r="J22" s="78"/>
      <c r="K22" s="79"/>
      <c r="L22" s="76"/>
      <c r="M22" s="7"/>
    </row>
    <row r="23" spans="2:15" ht="25.5" customHeight="1" x14ac:dyDescent="0.25">
      <c r="B23" s="146"/>
      <c r="C23" s="146"/>
      <c r="D23" s="146"/>
      <c r="E23" s="147"/>
      <c r="F23" s="148"/>
      <c r="G23" s="148"/>
      <c r="H23" s="144"/>
      <c r="I23" s="259"/>
      <c r="J23" s="260"/>
      <c r="K23" s="261"/>
      <c r="L23" s="145"/>
      <c r="M23" s="7" t="e">
        <f>#REF!-#REF!</f>
        <v>#REF!</v>
      </c>
    </row>
    <row r="24" spans="2:15" x14ac:dyDescent="0.25">
      <c r="I24" s="221" t="s">
        <v>3</v>
      </c>
      <c r="J24" s="221"/>
      <c r="K24" s="221"/>
      <c r="L24" s="9">
        <f>SUM(L17:L23)</f>
        <v>134919.6</v>
      </c>
    </row>
  </sheetData>
  <mergeCells count="21">
    <mergeCell ref="J1:K1"/>
    <mergeCell ref="E6:L6"/>
    <mergeCell ref="J8:L8"/>
    <mergeCell ref="E13:F13"/>
    <mergeCell ref="G13:I13"/>
    <mergeCell ref="J13:L13"/>
    <mergeCell ref="I16:K16"/>
    <mergeCell ref="B17:B18"/>
    <mergeCell ref="C17:C18"/>
    <mergeCell ref="D17:D18"/>
    <mergeCell ref="E17:E18"/>
    <mergeCell ref="F17:F18"/>
    <mergeCell ref="G17:G18"/>
    <mergeCell ref="H17:H18"/>
    <mergeCell ref="I17:K17"/>
    <mergeCell ref="L17:L18"/>
    <mergeCell ref="I18:K18"/>
    <mergeCell ref="I20:K20"/>
    <mergeCell ref="I19:K19"/>
    <mergeCell ref="I24:K24"/>
    <mergeCell ref="I23:K23"/>
  </mergeCells>
  <pageMargins left="0.7" right="0.7" top="0.75" bottom="0.75" header="0.3" footer="0.3"/>
  <pageSetup paperSize="5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33"/>
  <sheetViews>
    <sheetView showGridLines="0" topLeftCell="A13" zoomScale="90" zoomScaleNormal="90" workbookViewId="0">
      <selection activeCell="L25" sqref="L25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bestFit="1" customWidth="1"/>
    <col min="13" max="13" width="0.42578125" style="1" customWidth="1"/>
    <col min="14" max="16384" width="11.42578125" style="1"/>
  </cols>
  <sheetData>
    <row r="1" spans="1:16" ht="15.75" thickBot="1" x14ac:dyDescent="0.3">
      <c r="F1" s="16"/>
      <c r="J1" s="172"/>
      <c r="K1" s="172"/>
      <c r="O1" s="17"/>
      <c r="P1" s="12"/>
    </row>
    <row r="2" spans="1:16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  <c r="P2" s="18"/>
    </row>
    <row r="3" spans="1:16" ht="16.5" thickTop="1" thickBot="1" x14ac:dyDescent="0.3">
      <c r="A3" s="18"/>
      <c r="E3" s="19">
        <v>110617.94</v>
      </c>
      <c r="F3" s="20">
        <f>K10</f>
        <v>110617.23</v>
      </c>
      <c r="G3" s="21">
        <f>E3-F3</f>
        <v>0.71000000000640284</v>
      </c>
      <c r="H3" s="22"/>
      <c r="I3" s="23"/>
      <c r="J3" s="18"/>
      <c r="K3" s="25"/>
      <c r="L3" s="18"/>
      <c r="M3" s="18"/>
      <c r="N3" s="18"/>
      <c r="O3" s="18"/>
      <c r="P3" s="18"/>
    </row>
    <row r="4" spans="1:16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  <c r="P4" s="18"/>
    </row>
    <row r="5" spans="1:16" x14ac:dyDescent="0.25">
      <c r="F5" s="16"/>
      <c r="O5" s="17"/>
      <c r="P5" s="12"/>
    </row>
    <row r="6" spans="1:16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O6" s="17"/>
      <c r="P6" s="12"/>
    </row>
    <row r="7" spans="1:16" ht="22.5" x14ac:dyDescent="0.25">
      <c r="E7" s="10"/>
      <c r="F7" s="10"/>
      <c r="G7" s="10"/>
      <c r="H7" s="10"/>
      <c r="I7" s="10"/>
      <c r="J7" s="10"/>
      <c r="K7" s="10"/>
      <c r="L7" s="10"/>
    </row>
    <row r="8" spans="1:16" ht="22.5" x14ac:dyDescent="0.25">
      <c r="E8" s="10"/>
      <c r="F8" s="10"/>
      <c r="G8" s="10"/>
      <c r="H8" s="10"/>
      <c r="I8" s="10"/>
      <c r="J8" s="174" t="s">
        <v>19</v>
      </c>
      <c r="K8" s="174"/>
      <c r="L8" s="174"/>
    </row>
    <row r="9" spans="1:16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6" ht="22.5" x14ac:dyDescent="0.25">
      <c r="E10" s="10"/>
      <c r="F10" s="10"/>
      <c r="G10" s="10"/>
      <c r="H10" s="10"/>
      <c r="I10" s="10"/>
      <c r="J10" s="13">
        <v>110617.94</v>
      </c>
      <c r="K10" s="13">
        <f>L33</f>
        <v>110617.23</v>
      </c>
      <c r="L10" s="13">
        <f>J10-K10</f>
        <v>0.71000000000640284</v>
      </c>
    </row>
    <row r="11" spans="1:16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6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/>
      <c r="P12" s="11"/>
    </row>
    <row r="13" spans="1:16" ht="44.25" customHeight="1" x14ac:dyDescent="0.25">
      <c r="E13" s="175"/>
      <c r="F13" s="175"/>
      <c r="G13" s="177" t="s">
        <v>51</v>
      </c>
      <c r="H13" s="177"/>
      <c r="I13" s="177"/>
      <c r="J13" s="176" t="s">
        <v>52</v>
      </c>
      <c r="K13" s="176"/>
      <c r="L13" s="176"/>
      <c r="M13" s="8"/>
    </row>
    <row r="15" spans="1:16" ht="15.75" thickBot="1" x14ac:dyDescent="0.3">
      <c r="E15" s="5">
        <v>2015</v>
      </c>
      <c r="L15" s="2"/>
    </row>
    <row r="16" spans="1:16" ht="42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38</v>
      </c>
      <c r="G16" s="4" t="s">
        <v>9</v>
      </c>
      <c r="H16" s="4" t="s">
        <v>37</v>
      </c>
      <c r="I16" s="171" t="s">
        <v>7</v>
      </c>
      <c r="J16" s="171"/>
      <c r="K16" s="171"/>
      <c r="L16" s="6" t="s">
        <v>8</v>
      </c>
    </row>
    <row r="17" spans="2:13" x14ac:dyDescent="0.25">
      <c r="B17" s="188"/>
      <c r="C17" s="190"/>
      <c r="D17" s="190"/>
      <c r="E17" s="197">
        <v>42350</v>
      </c>
      <c r="F17" s="198"/>
      <c r="G17" s="184">
        <v>613</v>
      </c>
      <c r="H17" s="202"/>
      <c r="I17" s="271" t="s">
        <v>162</v>
      </c>
      <c r="J17" s="271"/>
      <c r="K17" s="271"/>
      <c r="L17" s="225">
        <v>10900</v>
      </c>
    </row>
    <row r="18" spans="2:13" ht="37.5" customHeight="1" x14ac:dyDescent="0.25">
      <c r="B18" s="189"/>
      <c r="C18" s="189"/>
      <c r="D18" s="189"/>
      <c r="E18" s="197"/>
      <c r="F18" s="200"/>
      <c r="G18" s="186"/>
      <c r="H18" s="204"/>
      <c r="I18" s="168" t="s">
        <v>102</v>
      </c>
      <c r="J18" s="169"/>
      <c r="K18" s="170"/>
      <c r="L18" s="226"/>
      <c r="M18" s="7">
        <f>J10-L17</f>
        <v>99717.94</v>
      </c>
    </row>
    <row r="19" spans="2:13" x14ac:dyDescent="0.25">
      <c r="B19" s="188"/>
      <c r="C19" s="190"/>
      <c r="D19" s="190"/>
      <c r="E19" s="197">
        <v>42353</v>
      </c>
      <c r="F19" s="198">
        <v>1332</v>
      </c>
      <c r="G19" s="184">
        <v>613</v>
      </c>
      <c r="H19" s="202" t="s">
        <v>78</v>
      </c>
      <c r="I19" s="271"/>
      <c r="J19" s="271"/>
      <c r="K19" s="271"/>
      <c r="L19" s="194">
        <v>16286.4</v>
      </c>
    </row>
    <row r="20" spans="2:13" ht="32.25" customHeight="1" x14ac:dyDescent="0.25">
      <c r="B20" s="189"/>
      <c r="C20" s="189"/>
      <c r="D20" s="189"/>
      <c r="E20" s="197"/>
      <c r="F20" s="200"/>
      <c r="G20" s="186"/>
      <c r="H20" s="204"/>
      <c r="I20" s="168" t="s">
        <v>76</v>
      </c>
      <c r="J20" s="169"/>
      <c r="K20" s="170"/>
      <c r="L20" s="194"/>
      <c r="M20" s="7">
        <f>M18-L19</f>
        <v>83431.540000000008</v>
      </c>
    </row>
    <row r="21" spans="2:13" ht="32.25" customHeight="1" x14ac:dyDescent="0.25">
      <c r="B21" s="73"/>
      <c r="C21" s="73"/>
      <c r="D21" s="48"/>
      <c r="E21" s="93">
        <v>42353</v>
      </c>
      <c r="F21" s="94">
        <v>1329</v>
      </c>
      <c r="G21" s="91">
        <v>613</v>
      </c>
      <c r="H21" s="95"/>
      <c r="I21" s="168" t="s">
        <v>76</v>
      </c>
      <c r="J21" s="169"/>
      <c r="K21" s="170"/>
      <c r="L21" s="143">
        <v>1879.2</v>
      </c>
      <c r="M21" s="7"/>
    </row>
    <row r="22" spans="2:13" ht="32.25" customHeight="1" x14ac:dyDescent="0.25">
      <c r="B22" s="73"/>
      <c r="C22" s="73"/>
      <c r="D22" s="48"/>
      <c r="E22" s="93">
        <v>42357</v>
      </c>
      <c r="F22" s="99"/>
      <c r="G22" s="91">
        <v>613</v>
      </c>
      <c r="H22" s="100"/>
      <c r="I22" s="168" t="s">
        <v>103</v>
      </c>
      <c r="J22" s="169"/>
      <c r="K22" s="170"/>
      <c r="L22" s="143">
        <v>10900</v>
      </c>
      <c r="M22" s="7"/>
    </row>
    <row r="23" spans="2:13" ht="32.25" customHeight="1" x14ac:dyDescent="0.25">
      <c r="B23" s="73"/>
      <c r="C23" s="73"/>
      <c r="D23" s="48"/>
      <c r="E23" s="93">
        <v>42364</v>
      </c>
      <c r="F23" s="94"/>
      <c r="G23" s="91">
        <v>613</v>
      </c>
      <c r="H23" s="95"/>
      <c r="I23" s="168" t="s">
        <v>104</v>
      </c>
      <c r="J23" s="169"/>
      <c r="K23" s="170"/>
      <c r="L23" s="143">
        <v>10660</v>
      </c>
      <c r="M23" s="7"/>
    </row>
    <row r="24" spans="2:13" ht="32.25" customHeight="1" x14ac:dyDescent="0.25">
      <c r="B24" s="73"/>
      <c r="C24" s="73"/>
      <c r="D24" s="48"/>
      <c r="E24" s="93"/>
      <c r="F24" s="99"/>
      <c r="G24" s="91"/>
      <c r="H24" s="100"/>
      <c r="I24" s="181" t="s">
        <v>113</v>
      </c>
      <c r="J24" s="182"/>
      <c r="K24" s="183"/>
      <c r="L24" s="86">
        <v>221.23</v>
      </c>
      <c r="M24" s="7"/>
    </row>
    <row r="25" spans="2:13" ht="32.25" customHeight="1" x14ac:dyDescent="0.25">
      <c r="B25" s="73"/>
      <c r="C25" s="73"/>
      <c r="D25" s="48"/>
      <c r="E25" s="141">
        <v>42361</v>
      </c>
      <c r="F25" s="99">
        <v>240</v>
      </c>
      <c r="G25" s="91">
        <v>613</v>
      </c>
      <c r="H25" s="100" t="s">
        <v>146</v>
      </c>
      <c r="I25" s="168" t="s">
        <v>144</v>
      </c>
      <c r="J25" s="169"/>
      <c r="K25" s="170"/>
      <c r="L25" s="143">
        <v>21830.3</v>
      </c>
      <c r="M25" s="7"/>
    </row>
    <row r="26" spans="2:13" ht="32.25" customHeight="1" x14ac:dyDescent="0.25">
      <c r="B26" s="73"/>
      <c r="C26" s="73"/>
      <c r="D26" s="48"/>
      <c r="E26" s="141">
        <v>42362</v>
      </c>
      <c r="F26" s="99">
        <v>464</v>
      </c>
      <c r="G26" s="91">
        <v>613</v>
      </c>
      <c r="H26" s="100" t="s">
        <v>153</v>
      </c>
      <c r="I26" s="168" t="s">
        <v>154</v>
      </c>
      <c r="J26" s="169"/>
      <c r="K26" s="170"/>
      <c r="L26" s="143">
        <v>14431.7</v>
      </c>
      <c r="M26" s="7"/>
    </row>
    <row r="27" spans="2:13" ht="15" customHeight="1" x14ac:dyDescent="0.25">
      <c r="B27" s="188"/>
      <c r="C27" s="190"/>
      <c r="E27" s="142"/>
      <c r="F27" s="99"/>
      <c r="G27" s="91"/>
      <c r="H27" s="100"/>
      <c r="I27" s="168"/>
      <c r="J27" s="169"/>
      <c r="K27" s="170"/>
      <c r="L27" s="225">
        <v>11008.4</v>
      </c>
    </row>
    <row r="28" spans="2:13" ht="25.5" customHeight="1" x14ac:dyDescent="0.25">
      <c r="B28" s="189"/>
      <c r="C28" s="189"/>
      <c r="E28" s="142">
        <v>42362</v>
      </c>
      <c r="F28" s="99">
        <v>463</v>
      </c>
      <c r="G28" s="91">
        <v>613</v>
      </c>
      <c r="H28" s="100" t="s">
        <v>153</v>
      </c>
      <c r="I28" s="168" t="s">
        <v>154</v>
      </c>
      <c r="J28" s="169"/>
      <c r="K28" s="170"/>
      <c r="L28" s="226"/>
      <c r="M28" s="7">
        <f>M18-L27</f>
        <v>88709.540000000008</v>
      </c>
    </row>
    <row r="29" spans="2:13" ht="15" customHeight="1" x14ac:dyDescent="0.25">
      <c r="B29" s="188"/>
      <c r="C29" s="188"/>
      <c r="D29" s="190"/>
      <c r="E29" s="142"/>
      <c r="F29" s="99"/>
      <c r="G29" s="91"/>
      <c r="H29" s="100"/>
      <c r="I29" s="168"/>
      <c r="J29" s="169"/>
      <c r="K29" s="170"/>
      <c r="L29" s="225">
        <v>12500</v>
      </c>
    </row>
    <row r="30" spans="2:13" ht="24" customHeight="1" x14ac:dyDescent="0.25">
      <c r="B30" s="195"/>
      <c r="C30" s="195"/>
      <c r="D30" s="196"/>
      <c r="E30" s="142">
        <v>42362</v>
      </c>
      <c r="F30" s="99">
        <v>462</v>
      </c>
      <c r="G30" s="91">
        <v>613</v>
      </c>
      <c r="H30" s="100" t="s">
        <v>153</v>
      </c>
      <c r="I30" s="168" t="s">
        <v>154</v>
      </c>
      <c r="J30" s="169"/>
      <c r="K30" s="170"/>
      <c r="L30" s="226"/>
      <c r="M30" s="7">
        <f>M20-L29</f>
        <v>70931.540000000008</v>
      </c>
    </row>
    <row r="31" spans="2:13" ht="15" hidden="1" customHeight="1" x14ac:dyDescent="0.25">
      <c r="B31" s="195"/>
      <c r="C31" s="195"/>
      <c r="D31" s="196"/>
      <c r="E31" s="142">
        <v>42362</v>
      </c>
      <c r="F31" s="99">
        <v>464</v>
      </c>
      <c r="G31" s="91">
        <v>613</v>
      </c>
      <c r="H31" s="100" t="s">
        <v>153</v>
      </c>
      <c r="I31" s="168" t="s">
        <v>154</v>
      </c>
      <c r="J31" s="169"/>
      <c r="K31" s="170"/>
      <c r="L31" s="227"/>
    </row>
    <row r="32" spans="2:13" ht="25.5" hidden="1" customHeight="1" x14ac:dyDescent="0.25">
      <c r="B32" s="217"/>
      <c r="C32" s="217"/>
      <c r="D32" s="189"/>
      <c r="E32" s="142">
        <v>42362</v>
      </c>
      <c r="F32" s="99">
        <v>464</v>
      </c>
      <c r="G32" s="91">
        <v>613</v>
      </c>
      <c r="H32" s="100" t="s">
        <v>153</v>
      </c>
      <c r="I32" s="168" t="s">
        <v>154</v>
      </c>
      <c r="J32" s="169"/>
      <c r="K32" s="170"/>
      <c r="L32" s="228"/>
      <c r="M32" s="7">
        <f>M30-L31</f>
        <v>70931.540000000008</v>
      </c>
    </row>
    <row r="33" spans="9:12" x14ac:dyDescent="0.25">
      <c r="I33" s="221" t="s">
        <v>3</v>
      </c>
      <c r="J33" s="221"/>
      <c r="K33" s="221"/>
      <c r="L33" s="9">
        <f>SUM(L17:L32)</f>
        <v>110617.23</v>
      </c>
    </row>
  </sheetData>
  <mergeCells count="48">
    <mergeCell ref="I16:K16"/>
    <mergeCell ref="G17:G18"/>
    <mergeCell ref="H17:H18"/>
    <mergeCell ref="I17:K17"/>
    <mergeCell ref="L17:L18"/>
    <mergeCell ref="I18:K18"/>
    <mergeCell ref="J1:K1"/>
    <mergeCell ref="E6:L6"/>
    <mergeCell ref="J8:L8"/>
    <mergeCell ref="E13:F13"/>
    <mergeCell ref="G13:I13"/>
    <mergeCell ref="J13:L13"/>
    <mergeCell ref="B29:B32"/>
    <mergeCell ref="C29:C32"/>
    <mergeCell ref="D29:D32"/>
    <mergeCell ref="I19:K19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I25:K25"/>
    <mergeCell ref="I24:K24"/>
    <mergeCell ref="L19:L20"/>
    <mergeCell ref="I20:K20"/>
    <mergeCell ref="B27:B28"/>
    <mergeCell ref="C27:C28"/>
    <mergeCell ref="L27:L28"/>
    <mergeCell ref="G19:G20"/>
    <mergeCell ref="H19:H20"/>
    <mergeCell ref="I26:K26"/>
    <mergeCell ref="I27:K27"/>
    <mergeCell ref="I28:K28"/>
    <mergeCell ref="L29:L30"/>
    <mergeCell ref="I30:K30"/>
    <mergeCell ref="I31:K31"/>
    <mergeCell ref="L31:L32"/>
    <mergeCell ref="I32:K32"/>
    <mergeCell ref="I33:K33"/>
    <mergeCell ref="I21:K21"/>
    <mergeCell ref="I22:K22"/>
    <mergeCell ref="I23:K23"/>
    <mergeCell ref="I29:K29"/>
  </mergeCells>
  <pageMargins left="0.7" right="0.7" top="0.75" bottom="0.75" header="0.3" footer="0.3"/>
  <pageSetup paperSize="5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8"/>
  <sheetViews>
    <sheetView showGridLines="0" topLeftCell="A14" zoomScale="90" zoomScaleNormal="90" workbookViewId="0">
      <selection activeCell="G32" sqref="G32"/>
    </sheetView>
  </sheetViews>
  <sheetFormatPr baseColWidth="10" defaultRowHeight="15" x14ac:dyDescent="0.25"/>
  <cols>
    <col min="1" max="1" width="3" style="1" customWidth="1"/>
    <col min="2" max="2" width="0.5703125" style="24" customWidth="1"/>
    <col min="3" max="3" width="19.85546875" style="24" hidden="1" customWidth="1"/>
    <col min="4" max="4" width="18" style="24" hidden="1" customWidth="1"/>
    <col min="5" max="5" width="17.42578125" style="1" bestFit="1" customWidth="1"/>
    <col min="6" max="6" width="16.85546875" style="1" bestFit="1" customWidth="1"/>
    <col min="7" max="7" width="16" style="1" bestFit="1" customWidth="1"/>
    <col min="8" max="8" width="36.28515625" style="1" customWidth="1"/>
    <col min="9" max="9" width="11.42578125" style="1"/>
    <col min="10" max="10" width="21.140625" style="1" customWidth="1"/>
    <col min="11" max="11" width="18.7109375" style="1" customWidth="1"/>
    <col min="12" max="12" width="16.85546875" style="1" bestFit="1" customWidth="1"/>
    <col min="13" max="13" width="0.42578125" style="1" customWidth="1"/>
    <col min="14" max="16384" width="11.42578125" style="1"/>
  </cols>
  <sheetData>
    <row r="1" spans="1:16" ht="15.75" thickBot="1" x14ac:dyDescent="0.3">
      <c r="F1" s="16"/>
      <c r="J1" s="172"/>
      <c r="K1" s="172"/>
      <c r="O1" s="17"/>
      <c r="P1" s="12"/>
    </row>
    <row r="2" spans="1:16" ht="16.5" thickTop="1" thickBot="1" x14ac:dyDescent="0.3">
      <c r="A2" s="18"/>
      <c r="E2" s="26" t="s">
        <v>0</v>
      </c>
      <c r="F2" s="26" t="s">
        <v>1</v>
      </c>
      <c r="G2" s="26" t="s">
        <v>2</v>
      </c>
      <c r="H2" s="18"/>
      <c r="I2" s="18"/>
      <c r="J2" s="18"/>
      <c r="K2" s="25"/>
      <c r="L2" s="18"/>
      <c r="M2" s="18"/>
      <c r="N2" s="18"/>
      <c r="O2" s="18"/>
      <c r="P2" s="18"/>
    </row>
    <row r="3" spans="1:16" ht="16.5" thickTop="1" thickBot="1" x14ac:dyDescent="0.3">
      <c r="A3" s="18"/>
      <c r="E3" s="19">
        <v>21186.77</v>
      </c>
      <c r="F3" s="20">
        <f>K10</f>
        <v>21186.82</v>
      </c>
      <c r="G3" s="21">
        <f>E3-F3</f>
        <v>-4.9999999999272404E-2</v>
      </c>
      <c r="H3" s="22"/>
      <c r="I3" s="23"/>
      <c r="J3" s="18"/>
      <c r="K3" s="25"/>
      <c r="L3" s="18"/>
      <c r="M3" s="18"/>
      <c r="N3" s="18"/>
      <c r="O3" s="18"/>
      <c r="P3" s="18"/>
    </row>
    <row r="4" spans="1:16" ht="15.75" thickTop="1" x14ac:dyDescent="0.25">
      <c r="A4" s="18"/>
      <c r="E4" s="25"/>
      <c r="F4" s="25"/>
      <c r="G4" s="25"/>
      <c r="H4" s="25"/>
      <c r="I4" s="18"/>
      <c r="J4" s="18"/>
      <c r="K4" s="12"/>
      <c r="L4" s="18"/>
      <c r="M4" s="18"/>
      <c r="N4" s="18"/>
      <c r="O4" s="18"/>
      <c r="P4" s="18"/>
    </row>
    <row r="5" spans="1:16" x14ac:dyDescent="0.25">
      <c r="F5" s="16"/>
      <c r="O5" s="17"/>
      <c r="P5" s="12"/>
    </row>
    <row r="6" spans="1:16" ht="22.5" x14ac:dyDescent="0.25">
      <c r="E6" s="173" t="s">
        <v>121</v>
      </c>
      <c r="F6" s="173"/>
      <c r="G6" s="173"/>
      <c r="H6" s="173"/>
      <c r="I6" s="173"/>
      <c r="J6" s="173"/>
      <c r="K6" s="173"/>
      <c r="L6" s="173"/>
      <c r="O6" s="17"/>
      <c r="P6" s="12"/>
    </row>
    <row r="7" spans="1:16" ht="22.5" x14ac:dyDescent="0.25">
      <c r="E7" s="10"/>
      <c r="F7" s="10"/>
      <c r="G7" s="10"/>
      <c r="H7" s="10"/>
      <c r="I7" s="10"/>
      <c r="J7" s="10"/>
      <c r="K7" s="10"/>
      <c r="L7" s="10"/>
    </row>
    <row r="8" spans="1:16" ht="22.5" x14ac:dyDescent="0.25">
      <c r="E8" s="10"/>
      <c r="F8" s="10"/>
      <c r="G8" s="10"/>
      <c r="H8" s="10"/>
      <c r="I8" s="10"/>
      <c r="J8" s="174" t="s">
        <v>19</v>
      </c>
      <c r="K8" s="174"/>
      <c r="L8" s="174"/>
    </row>
    <row r="9" spans="1:16" ht="22.5" x14ac:dyDescent="0.25">
      <c r="E9" s="10"/>
      <c r="F9" s="10"/>
      <c r="G9" s="10"/>
      <c r="H9" s="10"/>
      <c r="I9" s="10"/>
      <c r="J9" s="12" t="s">
        <v>161</v>
      </c>
      <c r="K9" s="15" t="s">
        <v>4</v>
      </c>
      <c r="L9" s="15" t="s">
        <v>5</v>
      </c>
    </row>
    <row r="10" spans="1:16" ht="22.5" x14ac:dyDescent="0.25">
      <c r="E10" s="10"/>
      <c r="F10" s="10"/>
      <c r="G10" s="10"/>
      <c r="H10" s="10"/>
      <c r="I10" s="10"/>
      <c r="J10" s="13">
        <v>21186.77</v>
      </c>
      <c r="K10" s="13">
        <f>L28</f>
        <v>21186.82</v>
      </c>
      <c r="L10" s="13">
        <f>J10-K10</f>
        <v>-4.9999999999272404E-2</v>
      </c>
    </row>
    <row r="11" spans="1:16" ht="22.5" x14ac:dyDescent="0.25">
      <c r="E11" s="10"/>
      <c r="F11" s="10"/>
      <c r="G11" s="10"/>
      <c r="H11" s="10"/>
      <c r="I11" s="10"/>
      <c r="J11" s="10"/>
      <c r="K11" s="10"/>
      <c r="L11" s="10"/>
    </row>
    <row r="12" spans="1:16" x14ac:dyDescent="0.25">
      <c r="E12" s="11"/>
      <c r="F12" s="11"/>
      <c r="G12" s="11"/>
      <c r="H12" s="11"/>
      <c r="I12" s="11"/>
      <c r="J12" s="14"/>
      <c r="K12" s="14"/>
      <c r="L12" s="14"/>
      <c r="M12" s="11"/>
      <c r="N12" s="11"/>
      <c r="O12" s="11"/>
      <c r="P12" s="11"/>
    </row>
    <row r="13" spans="1:16" ht="44.25" customHeight="1" x14ac:dyDescent="0.25">
      <c r="E13" s="175"/>
      <c r="F13" s="175"/>
      <c r="G13" s="177" t="s">
        <v>51</v>
      </c>
      <c r="H13" s="177"/>
      <c r="I13" s="177"/>
      <c r="J13" s="176" t="s">
        <v>58</v>
      </c>
      <c r="K13" s="176"/>
      <c r="L13" s="176"/>
      <c r="M13" s="8"/>
    </row>
    <row r="15" spans="1:16" ht="15.75" thickBot="1" x14ac:dyDescent="0.3">
      <c r="E15" s="5">
        <v>2015</v>
      </c>
      <c r="L15" s="2"/>
    </row>
    <row r="16" spans="1:16" ht="42" customHeight="1" x14ac:dyDescent="0.25">
      <c r="B16" s="27" t="s">
        <v>10</v>
      </c>
      <c r="C16" s="27" t="s">
        <v>12</v>
      </c>
      <c r="D16" s="28" t="s">
        <v>11</v>
      </c>
      <c r="E16" s="3" t="s">
        <v>6</v>
      </c>
      <c r="F16" s="4" t="s">
        <v>36</v>
      </c>
      <c r="G16" s="4" t="s">
        <v>9</v>
      </c>
      <c r="H16" s="4" t="s">
        <v>37</v>
      </c>
      <c r="I16" s="171" t="s">
        <v>7</v>
      </c>
      <c r="J16" s="171"/>
      <c r="K16" s="171"/>
      <c r="L16" s="6" t="s">
        <v>8</v>
      </c>
      <c r="P16" s="1" t="s">
        <v>35</v>
      </c>
    </row>
    <row r="17" spans="2:13" x14ac:dyDescent="0.25">
      <c r="B17" s="188"/>
      <c r="C17" s="190"/>
      <c r="D17" s="190"/>
      <c r="E17" s="197">
        <v>42350</v>
      </c>
      <c r="F17" s="198"/>
      <c r="G17" s="184">
        <v>613</v>
      </c>
      <c r="H17" s="178"/>
      <c r="I17" s="180" t="s">
        <v>105</v>
      </c>
      <c r="J17" s="180"/>
      <c r="K17" s="180"/>
      <c r="L17" s="280">
        <v>5100</v>
      </c>
    </row>
    <row r="18" spans="2:13" s="110" customFormat="1" ht="37.5" customHeight="1" x14ac:dyDescent="0.25">
      <c r="B18" s="189"/>
      <c r="C18" s="189"/>
      <c r="D18" s="189"/>
      <c r="E18" s="197"/>
      <c r="F18" s="200"/>
      <c r="G18" s="186"/>
      <c r="H18" s="179"/>
      <c r="I18" s="168" t="s">
        <v>106</v>
      </c>
      <c r="J18" s="169"/>
      <c r="K18" s="170"/>
      <c r="L18" s="281"/>
      <c r="M18" s="109">
        <f>J10-L17</f>
        <v>16086.77</v>
      </c>
    </row>
    <row r="19" spans="2:13" x14ac:dyDescent="0.25">
      <c r="B19" s="188"/>
      <c r="C19" s="190"/>
      <c r="D19" s="190"/>
      <c r="E19" s="197">
        <v>42357</v>
      </c>
      <c r="F19" s="198"/>
      <c r="G19" s="184">
        <v>613</v>
      </c>
      <c r="H19" s="202"/>
      <c r="I19" s="271" t="s">
        <v>107</v>
      </c>
      <c r="J19" s="271"/>
      <c r="K19" s="271"/>
      <c r="L19" s="282">
        <v>5100</v>
      </c>
    </row>
    <row r="20" spans="2:13" ht="39.75" customHeight="1" x14ac:dyDescent="0.25">
      <c r="B20" s="189"/>
      <c r="C20" s="189"/>
      <c r="D20" s="189"/>
      <c r="E20" s="197"/>
      <c r="F20" s="200"/>
      <c r="G20" s="186"/>
      <c r="H20" s="204"/>
      <c r="I20" s="168" t="s">
        <v>108</v>
      </c>
      <c r="J20" s="169"/>
      <c r="K20" s="170"/>
      <c r="L20" s="282"/>
      <c r="M20" s="7">
        <f>M18-L19</f>
        <v>10986.77</v>
      </c>
    </row>
    <row r="21" spans="2:13" ht="15" customHeight="1" x14ac:dyDescent="0.25">
      <c r="B21" s="188"/>
      <c r="C21" s="190"/>
      <c r="E21" s="197">
        <v>42353</v>
      </c>
      <c r="F21" s="198">
        <v>1333</v>
      </c>
      <c r="G21" s="184">
        <v>613</v>
      </c>
      <c r="H21" s="269" t="s">
        <v>71</v>
      </c>
      <c r="I21" s="205" t="s">
        <v>79</v>
      </c>
      <c r="J21" s="206"/>
      <c r="K21" s="207"/>
      <c r="L21" s="280">
        <v>4384.8</v>
      </c>
    </row>
    <row r="22" spans="2:13" ht="25.5" customHeight="1" x14ac:dyDescent="0.25">
      <c r="B22" s="189"/>
      <c r="C22" s="189"/>
      <c r="E22" s="197"/>
      <c r="F22" s="200"/>
      <c r="G22" s="186"/>
      <c r="H22" s="270"/>
      <c r="I22" s="211"/>
      <c r="J22" s="212"/>
      <c r="K22" s="213"/>
      <c r="L22" s="281"/>
      <c r="M22" s="7">
        <f>M18-L21</f>
        <v>11701.970000000001</v>
      </c>
    </row>
    <row r="23" spans="2:13" ht="25.5" customHeight="1" x14ac:dyDescent="0.25">
      <c r="B23" s="57"/>
      <c r="C23" s="57"/>
      <c r="E23" s="58"/>
      <c r="F23" s="59"/>
      <c r="G23" s="91">
        <v>613</v>
      </c>
      <c r="H23" s="56"/>
      <c r="I23" s="181" t="s">
        <v>113</v>
      </c>
      <c r="J23" s="182"/>
      <c r="K23" s="183"/>
      <c r="L23" s="157">
        <v>42.37</v>
      </c>
      <c r="M23" s="7"/>
    </row>
    <row r="24" spans="2:13" ht="25.5" customHeight="1" x14ac:dyDescent="0.25">
      <c r="B24" s="57"/>
      <c r="C24" s="57"/>
      <c r="E24" s="152">
        <v>42361</v>
      </c>
      <c r="F24" s="99">
        <v>237</v>
      </c>
      <c r="G24" s="91">
        <v>613</v>
      </c>
      <c r="H24" s="100" t="s">
        <v>143</v>
      </c>
      <c r="I24" s="168" t="s">
        <v>116</v>
      </c>
      <c r="J24" s="169"/>
      <c r="K24" s="170"/>
      <c r="L24" s="156">
        <v>1697.61</v>
      </c>
      <c r="M24" s="7"/>
    </row>
    <row r="25" spans="2:13" ht="25.5" customHeight="1" x14ac:dyDescent="0.25">
      <c r="B25" s="57"/>
      <c r="C25" s="57"/>
      <c r="E25" s="150">
        <v>42361</v>
      </c>
      <c r="F25" s="153">
        <v>752</v>
      </c>
      <c r="G25" s="155">
        <v>613</v>
      </c>
      <c r="H25" s="154" t="s">
        <v>138</v>
      </c>
      <c r="I25" s="168" t="s">
        <v>142</v>
      </c>
      <c r="J25" s="169"/>
      <c r="K25" s="170"/>
      <c r="L25" s="157">
        <v>4862.04</v>
      </c>
      <c r="M25" s="7"/>
    </row>
    <row r="26" spans="2:13" ht="25.5" customHeight="1" x14ac:dyDescent="0.25">
      <c r="B26" s="57"/>
      <c r="C26" s="57"/>
      <c r="E26" s="149"/>
      <c r="F26" s="99"/>
      <c r="G26" s="91"/>
      <c r="H26" s="100"/>
      <c r="I26" s="168"/>
      <c r="J26" s="169"/>
      <c r="K26" s="170"/>
      <c r="L26" s="54"/>
      <c r="M26" s="7"/>
    </row>
    <row r="27" spans="2:13" ht="25.5" customHeight="1" x14ac:dyDescent="0.25">
      <c r="B27" s="146"/>
      <c r="C27" s="146"/>
      <c r="D27" s="146"/>
      <c r="E27" s="147"/>
      <c r="F27" s="148"/>
      <c r="G27" s="148"/>
      <c r="H27" s="144"/>
      <c r="I27" s="259"/>
      <c r="J27" s="260"/>
      <c r="K27" s="261"/>
      <c r="L27" s="145"/>
      <c r="M27" s="7" t="e">
        <f>#REF!-#REF!</f>
        <v>#REF!</v>
      </c>
    </row>
    <row r="28" spans="2:13" x14ac:dyDescent="0.25">
      <c r="I28" s="221" t="s">
        <v>3</v>
      </c>
      <c r="J28" s="221"/>
      <c r="K28" s="221"/>
      <c r="L28" s="9">
        <f>SUM(L17:L27)</f>
        <v>21186.82</v>
      </c>
    </row>
  </sheetData>
  <mergeCells count="41">
    <mergeCell ref="I23:K23"/>
    <mergeCell ref="I28:K28"/>
    <mergeCell ref="I24:K24"/>
    <mergeCell ref="I26:K26"/>
    <mergeCell ref="I25:K25"/>
    <mergeCell ref="I27:K27"/>
    <mergeCell ref="H19:H20"/>
    <mergeCell ref="I19:K19"/>
    <mergeCell ref="L19:L20"/>
    <mergeCell ref="I20:K20"/>
    <mergeCell ref="B21:B22"/>
    <mergeCell ref="C21:C22"/>
    <mergeCell ref="E21:E22"/>
    <mergeCell ref="F21:F22"/>
    <mergeCell ref="G21:G22"/>
    <mergeCell ref="H21:H22"/>
    <mergeCell ref="I21:K22"/>
    <mergeCell ref="L21:L22"/>
    <mergeCell ref="H17:H18"/>
    <mergeCell ref="I17:K17"/>
    <mergeCell ref="L17:L18"/>
    <mergeCell ref="I18:K18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I16:K16"/>
    <mergeCell ref="J1:K1"/>
    <mergeCell ref="E6:L6"/>
    <mergeCell ref="J8:L8"/>
    <mergeCell ref="E13:F13"/>
    <mergeCell ref="J13:L13"/>
    <mergeCell ref="G13:I13"/>
  </mergeCells>
  <pageMargins left="0.7" right="0.7" top="0.75" bottom="0.75" header="0.3" footer="0.3"/>
  <pageSetup paperSize="5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Relación de OBRAS</vt:lpstr>
      <vt:lpstr>1.-CALLE 5 DE MAYO</vt:lpstr>
      <vt:lpstr>2.- DRENAJE CALLE UNO</vt:lpstr>
      <vt:lpstr>3.- DRENAJE GLEZ. GALLO</vt:lpstr>
      <vt:lpstr>4.- LINEA DE AGUA CALLE 7</vt:lpstr>
      <vt:lpstr>5.- ELECTRIFICACION CALLE 7</vt:lpstr>
      <vt:lpstr>6.- DRENAJE OBISPO RAMON G. (2</vt:lpstr>
      <vt:lpstr>7.- DRENAJE CALLE CUAUHTEMOC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obrasfer</dc:creator>
  <cp:lastModifiedBy>obraspubli</cp:lastModifiedBy>
  <cp:lastPrinted>2016-01-11T21:10:05Z</cp:lastPrinted>
  <dcterms:created xsi:type="dcterms:W3CDTF">2014-02-21T20:44:34Z</dcterms:created>
  <dcterms:modified xsi:type="dcterms:W3CDTF">2016-01-11T21:10:41Z</dcterms:modified>
</cp:coreProperties>
</file>